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325" activeTab="7"/>
  </bookViews>
  <sheets>
    <sheet name="zad1" sheetId="1" r:id="rId1"/>
    <sheet name="zad2" sheetId="2" r:id="rId2"/>
    <sheet name="zad3" sheetId="3" r:id="rId3"/>
    <sheet name="zad4" sheetId="4" r:id="rId4"/>
    <sheet name="zad5" sheetId="5" r:id="rId5"/>
    <sheet name="zad6" sheetId="6" r:id="rId6"/>
    <sheet name="odwołania" sheetId="7" state="hidden" r:id="rId7"/>
    <sheet name="zad7" sheetId="8" r:id="rId8"/>
  </sheets>
  <externalReferences>
    <externalReference r:id="rId11"/>
    <externalReference r:id="rId12"/>
    <externalReference r:id="rId13"/>
  </externalReferences>
  <definedNames>
    <definedName name="APIP_USER_FULL_TABLE_PIVOT">#REF!</definedName>
    <definedName name="Cost" localSheetId="1">'[1]Ark2'!$C$1</definedName>
    <definedName name="Cost">'[2]Ark2'!$C$1</definedName>
    <definedName name="dane">#REF!</definedName>
    <definedName name="Kraje">#REF!</definedName>
    <definedName name="krzesła">#REF!</definedName>
    <definedName name="KURSY">#REF!</definedName>
    <definedName name="Life" localSheetId="1">'[1]Ark2'!$C$3</definedName>
    <definedName name="Life">'[2]Ark2'!$C$3</definedName>
    <definedName name="plec">#REF!</definedName>
    <definedName name="Salvage" localSheetId="1">'[1]Ark2'!$C$2</definedName>
    <definedName name="Salvage">'[2]Ark2'!$C$2</definedName>
    <definedName name="wyniki">[3]!wyniki</definedName>
  </definedNames>
  <calcPr fullCalcOnLoad="1"/>
</workbook>
</file>

<file path=xl/sharedStrings.xml><?xml version="1.0" encoding="utf-8"?>
<sst xmlns="http://schemas.openxmlformats.org/spreadsheetml/2006/main" count="320" uniqueCount="187">
  <si>
    <t>Data urodzenia</t>
  </si>
  <si>
    <t>Anna</t>
  </si>
  <si>
    <t>Numer Pracownika</t>
  </si>
  <si>
    <t>Departament</t>
  </si>
  <si>
    <t>Staż w latach</t>
  </si>
  <si>
    <t>Ocena roczna</t>
  </si>
  <si>
    <t xml:space="preserve">BONUS za staż pracy </t>
  </si>
  <si>
    <t>IT</t>
  </si>
  <si>
    <t>ADMIN</t>
  </si>
  <si>
    <t>SALES</t>
  </si>
  <si>
    <t>kwota</t>
  </si>
  <si>
    <t>data płatnosci</t>
  </si>
  <si>
    <t>Lp.</t>
  </si>
  <si>
    <t>Klient</t>
  </si>
  <si>
    <t>Data dostawy</t>
  </si>
  <si>
    <t>Przewoźnik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</si>
  <si>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</si>
  <si>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</si>
  <si>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</si>
  <si>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</si>
  <si>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</si>
  <si>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</si>
  <si>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</si>
  <si>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</si>
  <si>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</si>
  <si>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</si>
  <si>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Nazwisko</t>
  </si>
  <si>
    <t>Imię</t>
  </si>
  <si>
    <t>Płeć</t>
  </si>
  <si>
    <t>Wiek</t>
  </si>
  <si>
    <t>Liczba lat do emerytury</t>
  </si>
  <si>
    <t>Ptak</t>
  </si>
  <si>
    <t>K</t>
  </si>
  <si>
    <t>wiek emerytalny kobiet</t>
  </si>
  <si>
    <t>Jagła</t>
  </si>
  <si>
    <t>Ewa</t>
  </si>
  <si>
    <t>wiek emerytalny mężczyzn</t>
  </si>
  <si>
    <t>Skowronek</t>
  </si>
  <si>
    <t>Jan</t>
  </si>
  <si>
    <t>M</t>
  </si>
  <si>
    <t>Wróbel</t>
  </si>
  <si>
    <t>Adam</t>
  </si>
  <si>
    <t>Szpak</t>
  </si>
  <si>
    <t>Tadeusz</t>
  </si>
  <si>
    <t>Sowa</t>
  </si>
  <si>
    <t>Pelagia</t>
  </si>
  <si>
    <t>Wilga</t>
  </si>
  <si>
    <t>Zofia</t>
  </si>
  <si>
    <t>Zając</t>
  </si>
  <si>
    <t>Piotr</t>
  </si>
  <si>
    <t>Kotek</t>
  </si>
  <si>
    <t>Czy termin upłynął? !!!/-</t>
  </si>
  <si>
    <t>Województwa</t>
  </si>
  <si>
    <t>użytki rolne                                  razem</t>
  </si>
  <si>
    <t>w tym:</t>
  </si>
  <si>
    <t>grunty orne</t>
  </si>
  <si>
    <t>sady</t>
  </si>
  <si>
    <t>łąki trwałe</t>
  </si>
  <si>
    <t>pastwiska trwałe</t>
  </si>
  <si>
    <t>tys. ha</t>
  </si>
  <si>
    <t>%</t>
  </si>
  <si>
    <t>Dolnośląskie</t>
  </si>
  <si>
    <t>1.162</t>
  </si>
  <si>
    <t>Kujawsko-pomorskie</t>
  </si>
  <si>
    <t>1.158</t>
  </si>
  <si>
    <t>Lubelskie</t>
  </si>
  <si>
    <t>1.727</t>
  </si>
  <si>
    <t>1.350</t>
  </si>
  <si>
    <t>Lubuskie</t>
  </si>
  <si>
    <t>Łódzkie</t>
  </si>
  <si>
    <t>1.271</t>
  </si>
  <si>
    <t>1.029</t>
  </si>
  <si>
    <t>Małopolskie</t>
  </si>
  <si>
    <t>Mazowieckie</t>
  </si>
  <si>
    <t>2.402</t>
  </si>
  <si>
    <t>1.778</t>
  </si>
  <si>
    <t>Opolskie</t>
  </si>
  <si>
    <t>Podkarpackie</t>
  </si>
  <si>
    <t>Podlaskie</t>
  </si>
  <si>
    <t>1.205</t>
  </si>
  <si>
    <t>Pomorskie</t>
  </si>
  <si>
    <t>Śląskie</t>
  </si>
  <si>
    <t>Świętokrzyskie</t>
  </si>
  <si>
    <t>Warmińsko-mazurskie</t>
  </si>
  <si>
    <t>1.309</t>
  </si>
  <si>
    <t>Wielkopolskie</t>
  </si>
  <si>
    <t>1.900</t>
  </si>
  <si>
    <t>1.567</t>
  </si>
  <si>
    <t>Zachodniopomorskie</t>
  </si>
  <si>
    <t>1.119</t>
  </si>
  <si>
    <t>Polska</t>
  </si>
  <si>
    <t>W zależności od sumy przyznanych punktów wystaw poszczególnym osobom ocene (A,B,C,D) wg kryterium zawartego w tabeli:</t>
  </si>
  <si>
    <t>Nazwisko i imię</t>
  </si>
  <si>
    <t>Suma punktów</t>
  </si>
  <si>
    <t>Ocena rankingowa</t>
  </si>
  <si>
    <t>Nowak Jan</t>
  </si>
  <si>
    <t>Zakres punktów</t>
  </si>
  <si>
    <t>ocena</t>
  </si>
  <si>
    <t>Adamska Alina</t>
  </si>
  <si>
    <t>do 20</t>
  </si>
  <si>
    <t>Adamski Jacek</t>
  </si>
  <si>
    <t>od 21 do 50</t>
  </si>
  <si>
    <t>Kotyński Sławomir</t>
  </si>
  <si>
    <t>od 51 do 60</t>
  </si>
  <si>
    <t>Kowalska Krystyna</t>
  </si>
  <si>
    <t>powyżej</t>
  </si>
  <si>
    <t>Kowalski Adam</t>
  </si>
  <si>
    <t>Kowalski Andrzej</t>
  </si>
  <si>
    <t>Kowalski Jan</t>
  </si>
  <si>
    <t>Kowalski Jerzy</t>
  </si>
  <si>
    <t>Nowak Marek</t>
  </si>
  <si>
    <t>Zalewska Anna</t>
  </si>
  <si>
    <t>Policz ile osób otrzymało poszczególne oceny</t>
  </si>
  <si>
    <t>Ranking</t>
  </si>
  <si>
    <t>Liczba osób, które zaliczyły na daną ocenę</t>
  </si>
  <si>
    <t>Oddział</t>
  </si>
  <si>
    <t>Pensja</t>
  </si>
  <si>
    <t>Premia</t>
  </si>
  <si>
    <t>Ferrante</t>
  </si>
  <si>
    <t>Ann</t>
  </si>
  <si>
    <t>Philadelphia</t>
  </si>
  <si>
    <t>Marketing</t>
  </si>
  <si>
    <t>Hoffman</t>
  </si>
  <si>
    <t>Mary</t>
  </si>
  <si>
    <t>Sales</t>
  </si>
  <si>
    <t>Wagner</t>
  </si>
  <si>
    <t>Linda</t>
  </si>
  <si>
    <t>Mendez</t>
  </si>
  <si>
    <t>Inez</t>
  </si>
  <si>
    <t>Klein</t>
  </si>
  <si>
    <t>Jeffrey</t>
  </si>
  <si>
    <t>New York</t>
  </si>
  <si>
    <t>Stankowski</t>
  </si>
  <si>
    <t>Sophia</t>
  </si>
  <si>
    <t>Smith</t>
  </si>
  <si>
    <t>Rath</t>
  </si>
  <si>
    <t>Basil</t>
  </si>
  <si>
    <t>Atlanta</t>
  </si>
  <si>
    <t>Customer Service</t>
  </si>
  <si>
    <t>Richards</t>
  </si>
  <si>
    <t>Susan</t>
  </si>
  <si>
    <t>John</t>
  </si>
  <si>
    <t>Jones</t>
  </si>
  <si>
    <t>Leroy</t>
  </si>
  <si>
    <t>Henry</t>
  </si>
  <si>
    <t>Armbruster</t>
  </si>
  <si>
    <t>Archibald</t>
  </si>
  <si>
    <t>Foster</t>
  </si>
  <si>
    <t>Mathew</t>
  </si>
  <si>
    <t>Hanes</t>
  </si>
  <si>
    <t>Brankowski</t>
  </si>
  <si>
    <t>Frank</t>
  </si>
  <si>
    <t>Saffer</t>
  </si>
  <si>
    <t>Olivia</t>
  </si>
  <si>
    <t>Vincente</t>
  </si>
  <si>
    <t>Emily</t>
  </si>
  <si>
    <t>Butler</t>
  </si>
  <si>
    <t>Stanley</t>
  </si>
  <si>
    <t>Stan</t>
  </si>
  <si>
    <t>Joshua</t>
  </si>
  <si>
    <t>Typy odwołań</t>
  </si>
  <si>
    <t>Przykład</t>
  </si>
  <si>
    <t>Typ</t>
  </si>
  <si>
    <t>Ustal premie (użyj odwołań bezwzględnych):</t>
  </si>
  <si>
    <t>A1</t>
  </si>
  <si>
    <t>Odwołanie względne</t>
  </si>
  <si>
    <t>Dla marketingu z Filadelfii</t>
  </si>
  <si>
    <t>$A$1</t>
  </si>
  <si>
    <t>Odwołanie bezwzględne</t>
  </si>
  <si>
    <t>Dla sprzedawców z Nowego Yorku</t>
  </si>
  <si>
    <t>$A1</t>
  </si>
  <si>
    <t>Odwołanie mieszane (adres kolumny jest bezwzględny)</t>
  </si>
  <si>
    <t>Dla Obsługi Klienta z Atlanty</t>
  </si>
  <si>
    <t>A$1</t>
  </si>
  <si>
    <t>Odwołanie mieszane (adres wiersza jest bezwzględny)</t>
  </si>
  <si>
    <t>towar</t>
  </si>
  <si>
    <t>PLN</t>
  </si>
  <si>
    <t>DOLAR</t>
  </si>
  <si>
    <t>EURO</t>
  </si>
  <si>
    <t>CENA</t>
  </si>
  <si>
    <t>CHF</t>
  </si>
  <si>
    <t>kursy walut</t>
  </si>
  <si>
    <t>Wykorzystując odwołania bezwzględne do tabeli z kursami walut oblicz równowartość towarów z tabeli w podanych walutach</t>
  </si>
  <si>
    <t>licz.jeżeli</t>
  </si>
  <si>
    <t>Wskaż, w komórce L23, w ilu województwach powierzchnia sadów i łąk jest większa od 100 tys ha.</t>
  </si>
  <si>
    <t xml:space="preserve">Wskaż, w komórce M23, w ilu województwach powierzchnia gruntów ornych jest poniżej 900 tys. ha i pastwisk powyżej 80 tys. ha. </t>
  </si>
  <si>
    <t>Wskaż, w komórce N23, w ilu województwach powierzchnia sadów wynosi ponad 30 tys ha lub powierzchnia łąk wynosi ponad 200 tys ha.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</si>
</sst>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yy/dd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sz val="10"/>
      <color indexed="9"/>
      <name val="Arial CE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>
        <color indexed="46"/>
      </left>
      <right style="double">
        <color indexed="46"/>
      </right>
      <top style="thick">
        <color indexed="39"/>
      </top>
      <bottom style="double">
        <color indexed="46"/>
      </bottom>
    </border>
    <border>
      <left style="medium">
        <color indexed="32"/>
      </left>
      <right style="medium">
        <color indexed="32"/>
      </right>
      <top style="double">
        <color indexed="46"/>
      </top>
      <bottom style="hair">
        <color indexed="32"/>
      </bottom>
    </border>
    <border>
      <left style="medium">
        <color indexed="32"/>
      </left>
      <right style="medium">
        <color indexed="32"/>
      </right>
      <top style="hair">
        <color indexed="32"/>
      </top>
      <bottom style="hair">
        <color indexed="32"/>
      </bottom>
    </border>
    <border>
      <left style="medium">
        <color indexed="32"/>
      </left>
      <right style="medium">
        <color indexed="32"/>
      </right>
      <top style="hair">
        <color indexed="32"/>
      </top>
      <bottom style="medium">
        <color indexed="32"/>
      </bottom>
    </border>
    <border>
      <left style="thin"/>
      <right style="thin"/>
      <top/>
      <bottom style="thin"/>
    </border>
    <border>
      <left style="medium">
        <color indexed="32"/>
      </left>
      <right/>
      <top style="medium">
        <color indexed="32"/>
      </top>
      <bottom style="medium">
        <color indexed="32"/>
      </bottom>
    </border>
    <border>
      <left/>
      <right/>
      <top style="medium">
        <color indexed="32"/>
      </top>
      <bottom style="medium">
        <color indexed="32"/>
      </bottom>
    </border>
    <border>
      <left/>
      <right style="medium">
        <color indexed="32"/>
      </right>
      <top style="medium">
        <color indexed="32"/>
      </top>
      <bottom style="medium">
        <color indexed="32"/>
      </bottom>
    </border>
    <border>
      <left style="thick">
        <color indexed="39"/>
      </left>
      <right/>
      <top style="thick">
        <color indexed="39"/>
      </top>
      <bottom style="thick">
        <color indexed="39"/>
      </bottom>
    </border>
    <border>
      <left/>
      <right/>
      <top style="thick">
        <color indexed="39"/>
      </top>
      <bottom style="thick">
        <color indexed="39"/>
      </bottom>
    </border>
    <border>
      <left/>
      <right style="thick">
        <color indexed="39"/>
      </right>
      <top style="thick">
        <color indexed="39"/>
      </top>
      <bottom style="thick">
        <color indexed="39"/>
      </bottom>
    </border>
    <border>
      <left style="double">
        <color indexed="46"/>
      </left>
      <right/>
      <top style="thick">
        <color indexed="39"/>
      </top>
      <bottom style="medium">
        <color indexed="32"/>
      </bottom>
    </border>
    <border>
      <left/>
      <right/>
      <top style="thick">
        <color indexed="39"/>
      </top>
      <bottom style="medium">
        <color indexed="32"/>
      </bottom>
    </border>
    <border>
      <left/>
      <right style="double">
        <color indexed="46"/>
      </right>
      <top style="thick">
        <color indexed="39"/>
      </top>
      <bottom style="medium">
        <color indexed="3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 style="medium"/>
      <bottom style="thin"/>
    </border>
    <border>
      <left/>
      <right/>
      <top style="medium"/>
      <bottom style="thin"/>
    </border>
    <border>
      <left style="thick"/>
      <right style="thick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/>
      <right/>
      <top style="thin"/>
      <bottom/>
    </border>
    <border>
      <left style="thick"/>
      <right style="thick"/>
      <top/>
      <bottom/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6" fillId="20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4" fillId="20" borderId="0" xfId="57" applyFont="1" applyFill="1" applyAlignment="1">
      <alignment horizontal="center"/>
      <protection/>
    </xf>
    <xf numFmtId="0" fontId="24" fillId="20" borderId="0" xfId="57" applyFont="1" applyFill="1">
      <alignment/>
      <protection/>
    </xf>
    <xf numFmtId="0" fontId="0" fillId="20" borderId="0" xfId="57" applyFill="1">
      <alignment/>
      <protection/>
    </xf>
    <xf numFmtId="0" fontId="26" fillId="20" borderId="0" xfId="57" applyFont="1" applyFill="1">
      <alignment/>
      <protection/>
    </xf>
    <xf numFmtId="0" fontId="25" fillId="20" borderId="0" xfId="57" applyFont="1" applyFill="1">
      <alignment/>
      <protection/>
    </xf>
    <xf numFmtId="0" fontId="0" fillId="20" borderId="0" xfId="57" applyFont="1" applyFill="1" applyBorder="1" applyAlignment="1">
      <alignment horizontal="center" vertical="top" wrapText="1"/>
      <protection/>
    </xf>
    <xf numFmtId="0" fontId="27" fillId="25" borderId="10" xfId="57" applyFont="1" applyFill="1" applyBorder="1" applyAlignment="1">
      <alignment horizontal="center" vertical="center" wrapText="1"/>
      <protection/>
    </xf>
    <xf numFmtId="0" fontId="0" fillId="20" borderId="0" xfId="57" applyFont="1" applyFill="1" applyAlignment="1">
      <alignment horizontal="center" vertical="center" wrapText="1"/>
      <protection/>
    </xf>
    <xf numFmtId="0" fontId="0" fillId="20" borderId="0" xfId="57" applyFill="1" applyAlignment="1">
      <alignment horizontal="center" vertical="center" wrapText="1"/>
      <protection/>
    </xf>
    <xf numFmtId="0" fontId="28" fillId="25" borderId="10" xfId="57" applyFont="1" applyFill="1" applyBorder="1">
      <alignment/>
      <protection/>
    </xf>
    <xf numFmtId="0" fontId="29" fillId="25" borderId="10" xfId="57" applyFont="1" applyFill="1" applyBorder="1" applyAlignment="1">
      <alignment horizontal="center"/>
      <protection/>
    </xf>
    <xf numFmtId="0" fontId="0" fillId="24" borderId="10" xfId="57" applyFont="1" applyFill="1" applyBorder="1" applyAlignment="1">
      <alignment horizontal="center"/>
      <protection/>
    </xf>
    <xf numFmtId="0" fontId="0" fillId="20" borderId="0" xfId="57" applyFont="1" applyFill="1">
      <alignment/>
      <protection/>
    </xf>
    <xf numFmtId="0" fontId="24" fillId="20" borderId="10" xfId="57" applyFont="1" applyFill="1" applyBorder="1">
      <alignment/>
      <protection/>
    </xf>
    <xf numFmtId="0" fontId="29" fillId="25" borderId="10" xfId="57" applyFont="1" applyFill="1" applyBorder="1" applyAlignment="1">
      <alignment vertical="top" wrapText="1"/>
      <protection/>
    </xf>
    <xf numFmtId="0" fontId="28" fillId="25" borderId="10" xfId="57" applyFont="1" applyFill="1" applyBorder="1" applyAlignment="1">
      <alignment horizontal="center" vertical="top" wrapText="1"/>
      <protection/>
    </xf>
    <xf numFmtId="0" fontId="23" fillId="25" borderId="10" xfId="57" applyFont="1" applyFill="1" applyBorder="1" applyAlignment="1">
      <alignment horizontal="center" wrapText="1"/>
      <protection/>
    </xf>
    <xf numFmtId="0" fontId="0" fillId="24" borderId="10" xfId="57" applyFont="1" applyFill="1" applyBorder="1">
      <alignment/>
      <protection/>
    </xf>
    <xf numFmtId="0" fontId="24" fillId="11" borderId="11" xfId="54" applyFont="1" applyFill="1" applyBorder="1" applyAlignment="1">
      <alignment horizontal="center" vertical="center" wrapText="1"/>
      <protection/>
    </xf>
    <xf numFmtId="0" fontId="3" fillId="0" borderId="0" xfId="54" applyFont="1">
      <alignment/>
      <protection/>
    </xf>
    <xf numFmtId="0" fontId="3" fillId="23" borderId="12" xfId="54" applyFont="1" applyFill="1" applyBorder="1">
      <alignment/>
      <protection/>
    </xf>
    <xf numFmtId="0" fontId="3" fillId="23" borderId="13" xfId="54" applyFont="1" applyFill="1" applyBorder="1">
      <alignment/>
      <protection/>
    </xf>
    <xf numFmtId="6" fontId="3" fillId="23" borderId="14" xfId="54" applyNumberFormat="1" applyFont="1" applyFill="1" applyBorder="1">
      <alignment/>
      <protection/>
    </xf>
    <xf numFmtId="6" fontId="3" fillId="4" borderId="15" xfId="54" applyNumberFormat="1" applyFont="1" applyFill="1" applyBorder="1">
      <alignment/>
      <protection/>
    </xf>
    <xf numFmtId="0" fontId="3" fillId="0" borderId="16" xfId="54" applyFont="1" applyBorder="1">
      <alignment/>
      <protection/>
    </xf>
    <xf numFmtId="0" fontId="3" fillId="0" borderId="17" xfId="54" applyFont="1" applyBorder="1">
      <alignment/>
      <protection/>
    </xf>
    <xf numFmtId="6" fontId="3" fillId="0" borderId="18" xfId="54" applyNumberFormat="1" applyFont="1" applyBorder="1">
      <alignment/>
      <protection/>
    </xf>
    <xf numFmtId="0" fontId="24" fillId="11" borderId="11" xfId="54" applyFont="1" applyFill="1" applyBorder="1" applyAlignment="1">
      <alignment horizontal="center" vertical="top"/>
      <protection/>
    </xf>
    <xf numFmtId="0" fontId="3" fillId="23" borderId="16" xfId="54" applyFont="1" applyFill="1" applyBorder="1">
      <alignment/>
      <protection/>
    </xf>
    <xf numFmtId="0" fontId="3" fillId="23" borderId="17" xfId="54" applyFont="1" applyFill="1" applyBorder="1">
      <alignment/>
      <protection/>
    </xf>
    <xf numFmtId="6" fontId="3" fillId="23" borderId="18" xfId="54" applyNumberFormat="1" applyFont="1" applyFill="1" applyBorder="1">
      <alignment/>
      <protection/>
    </xf>
    <xf numFmtId="9" fontId="3" fillId="0" borderId="11" xfId="54" applyNumberFormat="1" applyFont="1" applyBorder="1">
      <alignment/>
      <protection/>
    </xf>
    <xf numFmtId="0" fontId="3" fillId="0" borderId="19" xfId="54" applyFont="1" applyBorder="1">
      <alignment/>
      <protection/>
    </xf>
    <xf numFmtId="0" fontId="3" fillId="0" borderId="20" xfId="54" applyFont="1" applyBorder="1">
      <alignment/>
      <protection/>
    </xf>
    <xf numFmtId="6" fontId="3" fillId="0" borderId="21" xfId="54" applyNumberFormat="1" applyFont="1" applyBorder="1">
      <alignment/>
      <protection/>
    </xf>
    <xf numFmtId="6" fontId="3" fillId="4" borderId="11" xfId="54" applyNumberFormat="1" applyFont="1" applyFill="1" applyBorder="1">
      <alignment/>
      <protection/>
    </xf>
    <xf numFmtId="0" fontId="3" fillId="5" borderId="22" xfId="54" applyFont="1" applyFill="1" applyBorder="1" applyAlignment="1">
      <alignment/>
      <protection/>
    </xf>
    <xf numFmtId="0" fontId="3" fillId="0" borderId="23" xfId="54" applyFont="1" applyBorder="1" applyAlignment="1">
      <alignment/>
      <protection/>
    </xf>
    <xf numFmtId="0" fontId="3" fillId="0" borderId="24" xfId="54" applyFont="1" applyBorder="1" applyAlignment="1">
      <alignment/>
      <protection/>
    </xf>
    <xf numFmtId="0" fontId="3" fillId="0" borderId="25" xfId="54" applyFont="1" applyBorder="1" applyAlignment="1">
      <alignment/>
      <protection/>
    </xf>
    <xf numFmtId="0" fontId="28" fillId="26" borderId="0" xfId="0" applyFont="1" applyFill="1" applyAlignment="1">
      <alignment/>
    </xf>
    <xf numFmtId="0" fontId="0" fillId="20" borderId="10" xfId="0" applyFill="1" applyBorder="1" applyAlignment="1">
      <alignment horizontal="center"/>
    </xf>
    <xf numFmtId="1" fontId="0" fillId="20" borderId="10" xfId="0" applyNumberFormat="1" applyFill="1" applyBorder="1" applyAlignment="1">
      <alignment horizontal="right"/>
    </xf>
    <xf numFmtId="0" fontId="0" fillId="20" borderId="26" xfId="0" applyFill="1" applyBorder="1" applyAlignment="1">
      <alignment horizontal="center"/>
    </xf>
    <xf numFmtId="1" fontId="0" fillId="20" borderId="26" xfId="0" applyNumberFormat="1" applyFill="1" applyBorder="1" applyAlignment="1">
      <alignment horizontal="right"/>
    </xf>
    <xf numFmtId="0" fontId="0" fillId="24" borderId="26" xfId="0" applyFill="1" applyBorder="1" applyAlignment="1">
      <alignment/>
    </xf>
    <xf numFmtId="0" fontId="28" fillId="26" borderId="10" xfId="0" applyFont="1" applyFill="1" applyBorder="1" applyAlignment="1">
      <alignment horizontal="center"/>
    </xf>
    <xf numFmtId="0" fontId="28" fillId="26" borderId="10" xfId="0" applyFont="1" applyFill="1" applyBorder="1" applyAlignment="1">
      <alignment/>
    </xf>
    <xf numFmtId="0" fontId="3" fillId="0" borderId="27" xfId="54" applyFont="1" applyBorder="1" applyAlignment="1">
      <alignment/>
      <protection/>
    </xf>
    <xf numFmtId="0" fontId="3" fillId="0" borderId="28" xfId="54" applyFont="1" applyBorder="1" applyAlignment="1">
      <alignment/>
      <protection/>
    </xf>
    <xf numFmtId="0" fontId="3" fillId="0" borderId="29" xfId="54" applyFont="1" applyBorder="1" applyAlignment="1">
      <alignment/>
      <protection/>
    </xf>
    <xf numFmtId="0" fontId="3" fillId="0" borderId="11" xfId="54" applyFont="1" applyBorder="1" applyAlignment="1">
      <alignment wrapText="1"/>
      <protection/>
    </xf>
    <xf numFmtId="0" fontId="3" fillId="0" borderId="11" xfId="54" applyBorder="1" applyAlignment="1">
      <alignment/>
      <protection/>
    </xf>
    <xf numFmtId="0" fontId="24" fillId="27" borderId="30" xfId="54" applyFont="1" applyFill="1" applyBorder="1" applyAlignment="1">
      <alignment horizontal="center" vertical="center" wrapText="1"/>
      <protection/>
    </xf>
    <xf numFmtId="0" fontId="24" fillId="27" borderId="31" xfId="54" applyFont="1" applyFill="1" applyBorder="1" applyAlignment="1">
      <alignment horizontal="center" vertical="center" wrapText="1"/>
      <protection/>
    </xf>
    <xf numFmtId="0" fontId="24" fillId="27" borderId="32" xfId="54" applyFont="1" applyFill="1" applyBorder="1" applyAlignment="1">
      <alignment horizontal="center" vertical="center" wrapText="1"/>
      <protection/>
    </xf>
    <xf numFmtId="0" fontId="3" fillId="5" borderId="33" xfId="54" applyFont="1" applyFill="1" applyBorder="1" applyAlignment="1">
      <alignment/>
      <protection/>
    </xf>
    <xf numFmtId="0" fontId="3" fillId="5" borderId="34" xfId="54" applyFont="1" applyFill="1" applyBorder="1" applyAlignment="1">
      <alignment/>
      <protection/>
    </xf>
    <xf numFmtId="0" fontId="3" fillId="5" borderId="35" xfId="54" applyFont="1" applyFill="1" applyBorder="1" applyAlignment="1">
      <alignment/>
      <protection/>
    </xf>
    <xf numFmtId="0" fontId="24" fillId="4" borderId="36" xfId="54" applyFont="1" applyFill="1" applyBorder="1" applyAlignment="1">
      <alignment horizontal="center" vertical="center"/>
      <protection/>
    </xf>
    <xf numFmtId="0" fontId="3" fillId="0" borderId="37" xfId="54" applyBorder="1" applyAlignment="1">
      <alignment horizontal="center" vertical="center"/>
      <protection/>
    </xf>
    <xf numFmtId="0" fontId="3" fillId="0" borderId="38" xfId="54" applyBorder="1" applyAlignment="1">
      <alignment horizontal="center" vertical="center"/>
      <protection/>
    </xf>
    <xf numFmtId="0" fontId="28" fillId="26" borderId="1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52" applyFont="1" applyFill="1">
      <alignment/>
      <protection/>
    </xf>
    <xf numFmtId="0" fontId="0" fillId="20" borderId="10" xfId="52" applyFont="1" applyFill="1" applyBorder="1" applyAlignment="1">
      <alignment horizontal="center"/>
      <protection/>
    </xf>
    <xf numFmtId="0" fontId="0" fillId="24" borderId="10" xfId="52" applyFont="1" applyFill="1" applyBorder="1" applyAlignment="1">
      <alignment horizontal="center"/>
      <protection/>
    </xf>
    <xf numFmtId="0" fontId="0" fillId="24" borderId="0" xfId="52" applyFont="1" applyFill="1" applyAlignment="1">
      <alignment horizontal="center"/>
      <protection/>
    </xf>
    <xf numFmtId="0" fontId="28" fillId="26" borderId="10" xfId="52" applyFont="1" applyFill="1" applyBorder="1" applyAlignment="1">
      <alignment horizontal="center" wrapText="1"/>
      <protection/>
    </xf>
    <xf numFmtId="0" fontId="28" fillId="26" borderId="10" xfId="52" applyFont="1" applyFill="1" applyBorder="1" applyAlignment="1">
      <alignment horizontal="center"/>
      <protection/>
    </xf>
    <xf numFmtId="0" fontId="0" fillId="0" borderId="0" xfId="53" applyFont="1">
      <alignment/>
      <protection/>
    </xf>
    <xf numFmtId="0" fontId="0" fillId="28" borderId="39" xfId="53" applyFont="1" applyFill="1" applyBorder="1">
      <alignment/>
      <protection/>
    </xf>
    <xf numFmtId="0" fontId="0" fillId="28" borderId="40" xfId="53" applyFont="1" applyFill="1" applyBorder="1">
      <alignment/>
      <protection/>
    </xf>
    <xf numFmtId="0" fontId="24" fillId="0" borderId="0" xfId="53" applyFont="1" applyAlignment="1">
      <alignment horizontal="center" wrapText="1"/>
      <protection/>
    </xf>
    <xf numFmtId="0" fontId="23" fillId="26" borderId="41" xfId="53" applyFont="1" applyFill="1" applyBorder="1" applyAlignment="1">
      <alignment horizontal="center"/>
      <protection/>
    </xf>
    <xf numFmtId="0" fontId="23" fillId="26" borderId="42" xfId="53" applyFont="1" applyFill="1" applyBorder="1" applyAlignment="1">
      <alignment horizontal="center" wrapText="1"/>
      <protection/>
    </xf>
    <xf numFmtId="0" fontId="23" fillId="26" borderId="43" xfId="53" applyFont="1" applyFill="1" applyBorder="1" applyAlignment="1">
      <alignment horizontal="center" wrapText="1"/>
      <protection/>
    </xf>
    <xf numFmtId="0" fontId="23" fillId="26" borderId="44" xfId="53" applyFont="1" applyFill="1" applyBorder="1">
      <alignment/>
      <protection/>
    </xf>
    <xf numFmtId="0" fontId="23" fillId="26" borderId="45" xfId="53" applyFont="1" applyFill="1" applyBorder="1">
      <alignment/>
      <protection/>
    </xf>
    <xf numFmtId="0" fontId="23" fillId="26" borderId="46" xfId="53" applyFont="1" applyFill="1" applyBorder="1" applyAlignment="1">
      <alignment horizontal="center" vertical="center"/>
      <protection/>
    </xf>
    <xf numFmtId="0" fontId="23" fillId="26" borderId="47" xfId="53" applyFont="1" applyFill="1" applyBorder="1" applyAlignment="1">
      <alignment horizontal="center"/>
      <protection/>
    </xf>
    <xf numFmtId="0" fontId="23" fillId="26" borderId="48" xfId="53" applyFont="1" applyFill="1" applyBorder="1" applyAlignment="1">
      <alignment horizontal="center" wrapText="1"/>
      <protection/>
    </xf>
    <xf numFmtId="0" fontId="23" fillId="26" borderId="49" xfId="53" applyFont="1" applyFill="1" applyBorder="1" applyAlignment="1">
      <alignment horizontal="center" wrapText="1"/>
      <protection/>
    </xf>
    <xf numFmtId="0" fontId="23" fillId="26" borderId="50" xfId="53" applyFont="1" applyFill="1" applyBorder="1" applyAlignment="1">
      <alignment horizontal="center"/>
      <protection/>
    </xf>
    <xf numFmtId="0" fontId="23" fillId="26" borderId="51" xfId="53" applyFont="1" applyFill="1" applyBorder="1" applyAlignment="1">
      <alignment horizontal="center"/>
      <protection/>
    </xf>
    <xf numFmtId="0" fontId="23" fillId="26" borderId="52" xfId="53" applyFont="1" applyFill="1" applyBorder="1" applyAlignment="1">
      <alignment horizontal="center"/>
      <protection/>
    </xf>
    <xf numFmtId="0" fontId="23" fillId="26" borderId="53" xfId="53" applyFont="1" applyFill="1" applyBorder="1" applyAlignment="1">
      <alignment horizontal="center" vertical="center"/>
      <protection/>
    </xf>
    <xf numFmtId="0" fontId="23" fillId="26" borderId="54" xfId="53" applyFont="1" applyFill="1" applyBorder="1" applyAlignment="1">
      <alignment horizontal="center"/>
      <protection/>
    </xf>
    <xf numFmtId="0" fontId="23" fillId="26" borderId="10" xfId="53" applyFont="1" applyFill="1" applyBorder="1" applyAlignment="1">
      <alignment horizontal="center"/>
      <protection/>
    </xf>
    <xf numFmtId="0" fontId="23" fillId="26" borderId="55" xfId="53" applyFont="1" applyFill="1" applyBorder="1" applyAlignment="1">
      <alignment horizontal="center"/>
      <protection/>
    </xf>
    <xf numFmtId="0" fontId="0" fillId="0" borderId="26" xfId="53" applyFont="1" applyBorder="1">
      <alignment/>
      <protection/>
    </xf>
    <xf numFmtId="0" fontId="0" fillId="0" borderId="56" xfId="53" applyFont="1" applyBorder="1" applyAlignment="1">
      <alignment horizontal="center"/>
      <protection/>
    </xf>
    <xf numFmtId="0" fontId="0" fillId="0" borderId="57" xfId="53" applyFont="1" applyBorder="1" applyAlignment="1">
      <alignment horizontal="center"/>
      <protection/>
    </xf>
    <xf numFmtId="0" fontId="0" fillId="0" borderId="26" xfId="53" applyFont="1" applyBorder="1" applyAlignment="1">
      <alignment horizontal="center"/>
      <protection/>
    </xf>
    <xf numFmtId="0" fontId="0" fillId="0" borderId="58" xfId="53" applyFont="1" applyBorder="1" applyAlignment="1">
      <alignment horizontal="center"/>
      <protection/>
    </xf>
    <xf numFmtId="0" fontId="0" fillId="0" borderId="47" xfId="53" applyFont="1" applyBorder="1" applyAlignment="1">
      <alignment wrapText="1"/>
      <protection/>
    </xf>
    <xf numFmtId="0" fontId="0" fillId="0" borderId="59" xfId="53" applyFont="1" applyBorder="1" applyAlignment="1">
      <alignment horizontal="center"/>
      <protection/>
    </xf>
    <xf numFmtId="0" fontId="0" fillId="0" borderId="47" xfId="53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60" xfId="53" applyFon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0" fillId="0" borderId="61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62" xfId="53" applyFont="1" applyBorder="1" applyAlignment="1">
      <alignment horizontal="center"/>
      <protection/>
    </xf>
    <xf numFmtId="0" fontId="0" fillId="0" borderId="63" xfId="53" applyFont="1" applyBorder="1" applyAlignment="1">
      <alignment horizontal="center"/>
      <protection/>
    </xf>
    <xf numFmtId="0" fontId="0" fillId="0" borderId="47" xfId="53" applyFont="1" applyBorder="1">
      <alignment/>
      <protection/>
    </xf>
    <xf numFmtId="0" fontId="24" fillId="0" borderId="64" xfId="53" applyFont="1" applyBorder="1">
      <alignment/>
      <protection/>
    </xf>
    <xf numFmtId="0" fontId="24" fillId="0" borderId="64" xfId="53" applyFont="1" applyBorder="1" applyAlignment="1">
      <alignment horizontal="center"/>
      <protection/>
    </xf>
    <xf numFmtId="0" fontId="24" fillId="0" borderId="37" xfId="53" applyFont="1" applyBorder="1" applyAlignment="1">
      <alignment horizontal="center"/>
      <protection/>
    </xf>
    <xf numFmtId="0" fontId="24" fillId="0" borderId="65" xfId="53" applyFont="1" applyBorder="1" applyAlignment="1">
      <alignment horizontal="center"/>
      <protection/>
    </xf>
    <xf numFmtId="0" fontId="24" fillId="0" borderId="38" xfId="53" applyFont="1" applyBorder="1" applyAlignment="1">
      <alignment horizontal="center"/>
      <protection/>
    </xf>
    <xf numFmtId="0" fontId="40" fillId="0" borderId="11" xfId="53" applyFont="1" applyFill="1" applyBorder="1">
      <alignment/>
      <protection/>
    </xf>
    <xf numFmtId="0" fontId="24" fillId="0" borderId="0" xfId="53" applyFont="1">
      <alignment/>
      <protection/>
    </xf>
    <xf numFmtId="0" fontId="24" fillId="0" borderId="0" xfId="53" applyFont="1" applyFill="1" applyBorder="1" applyAlignment="1">
      <alignment horizontal="left"/>
      <protection/>
    </xf>
    <xf numFmtId="0" fontId="23" fillId="26" borderId="10" xfId="55" applyFont="1" applyFill="1" applyBorder="1" applyAlignment="1" quotePrefix="1">
      <alignment horizontal="center" vertical="center" wrapText="1"/>
      <protection/>
    </xf>
    <xf numFmtId="0" fontId="23" fillId="26" borderId="10" xfId="55" applyFont="1" applyFill="1" applyBorder="1" applyAlignment="1">
      <alignment horizontal="center" vertical="center" wrapText="1"/>
      <protection/>
    </xf>
    <xf numFmtId="0" fontId="0" fillId="24" borderId="0" xfId="55" applyFont="1" applyFill="1">
      <alignment/>
      <protection/>
    </xf>
    <xf numFmtId="0" fontId="0" fillId="24" borderId="10" xfId="55" applyFont="1" applyFill="1" applyBorder="1">
      <alignment/>
      <protection/>
    </xf>
    <xf numFmtId="14" fontId="0" fillId="24" borderId="10" xfId="55" applyNumberFormat="1" applyFont="1" applyFill="1" applyBorder="1">
      <alignment/>
      <protection/>
    </xf>
    <xf numFmtId="0" fontId="33" fillId="24" borderId="10" xfId="55" applyNumberFormat="1" applyFont="1" applyFill="1" applyBorder="1" applyAlignment="1">
      <alignment horizontal="center"/>
      <protection/>
    </xf>
    <xf numFmtId="0" fontId="33" fillId="24" borderId="10" xfId="55" applyFont="1" applyFill="1" applyBorder="1" applyAlignment="1">
      <alignment horizontal="center"/>
      <protection/>
    </xf>
    <xf numFmtId="0" fontId="0" fillId="24" borderId="55" xfId="55" applyFont="1" applyFill="1" applyBorder="1" applyAlignment="1">
      <alignment horizontal="left"/>
      <protection/>
    </xf>
    <xf numFmtId="0" fontId="0" fillId="24" borderId="62" xfId="55" applyFont="1" applyFill="1" applyBorder="1" applyAlignment="1">
      <alignment horizontal="left"/>
      <protection/>
    </xf>
    <xf numFmtId="0" fontId="0" fillId="24" borderId="61" xfId="55" applyFont="1" applyFill="1" applyBorder="1" applyAlignment="1">
      <alignment horizontal="left"/>
      <protection/>
    </xf>
    <xf numFmtId="0" fontId="24" fillId="24" borderId="10" xfId="55" applyFont="1" applyFill="1" applyBorder="1">
      <alignment/>
      <protection/>
    </xf>
    <xf numFmtId="0" fontId="0" fillId="24" borderId="55" xfId="55" applyFont="1" applyFill="1" applyBorder="1" applyAlignment="1">
      <alignment wrapText="1"/>
      <protection/>
    </xf>
    <xf numFmtId="0" fontId="0" fillId="24" borderId="62" xfId="55" applyFont="1" applyFill="1" applyBorder="1" applyAlignment="1">
      <alignment wrapText="1"/>
      <protection/>
    </xf>
    <xf numFmtId="0" fontId="0" fillId="24" borderId="61" xfId="55" applyFont="1" applyFill="1" applyBorder="1" applyAlignment="1">
      <alignment wrapText="1"/>
      <protection/>
    </xf>
    <xf numFmtId="0" fontId="0" fillId="24" borderId="10" xfId="55" applyFont="1" applyFill="1" applyBorder="1" applyAlignment="1">
      <alignment horizontal="center"/>
      <protection/>
    </xf>
    <xf numFmtId="14" fontId="0" fillId="24" borderId="10" xfId="55" applyNumberFormat="1" applyFont="1" applyFill="1" applyBorder="1" applyAlignment="1">
      <alignment horizontal="center"/>
      <protection/>
    </xf>
    <xf numFmtId="0" fontId="24" fillId="24" borderId="10" xfId="55" applyFont="1" applyFill="1" applyBorder="1" applyAlignment="1">
      <alignment horizontal="center"/>
      <protection/>
    </xf>
    <xf numFmtId="14" fontId="0" fillId="24" borderId="0" xfId="55" applyNumberFormat="1" applyFont="1" applyFill="1">
      <alignment/>
      <protection/>
    </xf>
    <xf numFmtId="0" fontId="0" fillId="24" borderId="0" xfId="55" applyFont="1" applyFill="1" applyAlignment="1">
      <alignment horizontal="center"/>
      <protection/>
    </xf>
    <xf numFmtId="0" fontId="0" fillId="24" borderId="0" xfId="55" applyNumberFormat="1" applyFont="1" applyFill="1">
      <alignment/>
      <protection/>
    </xf>
    <xf numFmtId="0" fontId="23" fillId="26" borderId="10" xfId="55" applyFont="1" applyFill="1" applyBorder="1" applyAlignment="1" quotePrefix="1">
      <alignment horizontal="center"/>
      <protection/>
    </xf>
    <xf numFmtId="0" fontId="23" fillId="26" borderId="10" xfId="55" applyFont="1" applyFill="1" applyBorder="1" applyAlignment="1">
      <alignment horizontal="center"/>
      <protection/>
    </xf>
    <xf numFmtId="0" fontId="28" fillId="26" borderId="10" xfId="56" applyFont="1" applyFill="1" applyBorder="1">
      <alignment/>
      <protection/>
    </xf>
    <xf numFmtId="0" fontId="0" fillId="0" borderId="0" xfId="56" applyFont="1">
      <alignment/>
      <protection/>
    </xf>
    <xf numFmtId="14" fontId="0" fillId="0" borderId="0" xfId="56" applyNumberFormat="1" applyFont="1">
      <alignment/>
      <protection/>
    </xf>
    <xf numFmtId="14" fontId="0" fillId="20" borderId="10" xfId="52" applyNumberFormat="1" applyFont="1" applyFill="1" applyBorder="1" applyAlignment="1">
      <alignment horizontal="center"/>
      <protection/>
    </xf>
    <xf numFmtId="0" fontId="34" fillId="0" borderId="10" xfId="56" applyFont="1" applyBorder="1" applyAlignment="1">
      <alignment horizontal="center"/>
      <protection/>
    </xf>
    <xf numFmtId="22" fontId="0" fillId="0" borderId="0" xfId="56" applyNumberFormat="1" applyFont="1">
      <alignment/>
      <protection/>
    </xf>
    <xf numFmtId="1" fontId="0" fillId="20" borderId="10" xfId="52" applyNumberFormat="1" applyFont="1" applyFill="1" applyBorder="1" applyAlignment="1">
      <alignment horizont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10. if, lookup tables" xfId="52"/>
    <cellStyle name="Normalny 2" xfId="53"/>
    <cellStyle name="Normalny_1a.Odwolania_wzgledne_bezwgledne_mieszane" xfId="54"/>
    <cellStyle name="Normalny_Excel01" xfId="55"/>
    <cellStyle name="Normalny_kopia 1d. jezeli" xfId="56"/>
    <cellStyle name="Normalny_WstepZal2007_b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4</xdr:row>
      <xdr:rowOff>66675</xdr:rowOff>
    </xdr:from>
    <xdr:to>
      <xdr:col>15</xdr:col>
      <xdr:colOff>85725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57950" y="876300"/>
          <a:ext cx="4171950" cy="1914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Za pomocą funkcji jeżeli przydziel pracownikowi w zależności od stażu pracy bonus;
</a:t>
          </a: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trzy lata = 300 
</a:t>
          </a: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cztery lata = 400
</a:t>
          </a: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pięć lat = 500
</a:t>
          </a: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sześć lat = 600
</a:t>
          </a: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siedem lat = 700
</a:t>
          </a: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osiem lat= 800
</a:t>
          </a: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w przeciwnym wypadku 0</a:t>
          </a:r>
        </a:p>
      </xdr:txBody>
    </xdr:sp>
    <xdr:clientData/>
  </xdr:twoCellAnchor>
  <xdr:twoCellAnchor editAs="oneCell">
    <xdr:from>
      <xdr:col>6</xdr:col>
      <xdr:colOff>219075</xdr:colOff>
      <xdr:row>2</xdr:row>
      <xdr:rowOff>47625</xdr:rowOff>
    </xdr:from>
    <xdr:to>
      <xdr:col>8</xdr:col>
      <xdr:colOff>161925</xdr:colOff>
      <xdr:row>8</xdr:row>
      <xdr:rowOff>76200</xdr:rowOff>
    </xdr:to>
    <xdr:pic>
      <xdr:nvPicPr>
        <xdr:cNvPr id="2" name="Picture 7" descr="AMDEC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53340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9</xdr:row>
      <xdr:rowOff>114300</xdr:rowOff>
    </xdr:from>
    <xdr:to>
      <xdr:col>14</xdr:col>
      <xdr:colOff>590550</xdr:colOff>
      <xdr:row>15</xdr:row>
      <xdr:rowOff>133350</xdr:rowOff>
    </xdr:to>
    <xdr:pic>
      <xdr:nvPicPr>
        <xdr:cNvPr id="3" name="Picture 4" descr="AMDOUB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1733550"/>
          <a:ext cx="552450" cy="99060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3</xdr:row>
      <xdr:rowOff>142875</xdr:rowOff>
    </xdr:from>
    <xdr:to>
      <xdr:col>8</xdr:col>
      <xdr:colOff>323850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896225" y="628650"/>
          <a:ext cx="1038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1</xdr:row>
      <xdr:rowOff>95250</xdr:rowOff>
    </xdr:from>
    <xdr:to>
      <xdr:col>1</xdr:col>
      <xdr:colOff>304800</xdr:colOff>
      <xdr:row>6</xdr:row>
      <xdr:rowOff>0</xdr:rowOff>
    </xdr:to>
    <xdr:pic>
      <xdr:nvPicPr>
        <xdr:cNvPr id="2" name="Picture 7" descr="AMDEC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35</xdr:row>
      <xdr:rowOff>57150</xdr:rowOff>
    </xdr:from>
    <xdr:to>
      <xdr:col>1</xdr:col>
      <xdr:colOff>219075</xdr:colOff>
      <xdr:row>39</xdr:row>
      <xdr:rowOff>76200</xdr:rowOff>
    </xdr:to>
    <xdr:pic>
      <xdr:nvPicPr>
        <xdr:cNvPr id="3" name="Picture 7" descr="AMDEC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24525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23</xdr:row>
      <xdr:rowOff>133350</xdr:rowOff>
    </xdr:from>
    <xdr:to>
      <xdr:col>0</xdr:col>
      <xdr:colOff>1209675</xdr:colOff>
      <xdr:row>30</xdr:row>
      <xdr:rowOff>0</xdr:rowOff>
    </xdr:to>
    <xdr:pic>
      <xdr:nvPicPr>
        <xdr:cNvPr id="1" name="Picture 7" descr="AMDEC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11480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3</xdr:row>
      <xdr:rowOff>19050</xdr:rowOff>
    </xdr:from>
    <xdr:to>
      <xdr:col>15</xdr:col>
      <xdr:colOff>123825</xdr:colOff>
      <xdr:row>8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6991350" y="666750"/>
          <a:ext cx="3286125" cy="895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Oblicz wiek osób w tabeli (podaj liczbę pełnych lat, które przeżyli) oraz liczbę lat, które pozostały im do emerytury.</a:t>
          </a:r>
        </a:p>
      </xdr:txBody>
    </xdr:sp>
    <xdr:clientData/>
  </xdr:twoCellAnchor>
  <xdr:twoCellAnchor editAs="oneCell">
    <xdr:from>
      <xdr:col>7</xdr:col>
      <xdr:colOff>600075</xdr:colOff>
      <xdr:row>1</xdr:row>
      <xdr:rowOff>0</xdr:rowOff>
    </xdr:from>
    <xdr:to>
      <xdr:col>9</xdr:col>
      <xdr:colOff>542925</xdr:colOff>
      <xdr:row>7</xdr:row>
      <xdr:rowOff>28575</xdr:rowOff>
    </xdr:to>
    <xdr:pic>
      <xdr:nvPicPr>
        <xdr:cNvPr id="2" name="Picture 7" descr="AMDEC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32385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3</xdr:row>
      <xdr:rowOff>152400</xdr:rowOff>
    </xdr:from>
    <xdr:to>
      <xdr:col>12</xdr:col>
      <xdr:colOff>180975</xdr:colOff>
      <xdr:row>9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5162550" y="638175"/>
          <a:ext cx="3286125" cy="895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Wysyłasz towary do różnych klientów, jeżeli termin dostawy jest krótszy niż 3 dni, musisz skorzystać z firmy kurierskiej (kurier), w przeciwnym wypadku wysyłasz towary PKP (PKP).</a:t>
          </a:r>
        </a:p>
      </xdr:txBody>
    </xdr:sp>
    <xdr:clientData/>
  </xdr:twoCellAnchor>
  <xdr:twoCellAnchor editAs="oneCell">
    <xdr:from>
      <xdr:col>5</xdr:col>
      <xdr:colOff>47625</xdr:colOff>
      <xdr:row>2</xdr:row>
      <xdr:rowOff>0</xdr:rowOff>
    </xdr:from>
    <xdr:to>
      <xdr:col>6</xdr:col>
      <xdr:colOff>600075</xdr:colOff>
      <xdr:row>8</xdr:row>
      <xdr:rowOff>28575</xdr:rowOff>
    </xdr:to>
    <xdr:pic>
      <xdr:nvPicPr>
        <xdr:cNvPr id="2" name="Picture 7" descr="AMDEC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2385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8</xdr:row>
      <xdr:rowOff>171450</xdr:rowOff>
    </xdr:from>
    <xdr:to>
      <xdr:col>11</xdr:col>
      <xdr:colOff>66675</xdr:colOff>
      <xdr:row>15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38825" y="1638300"/>
          <a:ext cx="2705100" cy="1219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Należy wpisać znak (!!!) w kolumnie D dla wierszy , w których kwota jest większa niż 1000 i czas jaki upłynął od terminu płatności jest dłuższy niż 30 dni w innym przypadku wpisujemy (-). 
</a:t>
          </a: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5</xdr:col>
      <xdr:colOff>257175</xdr:colOff>
      <xdr:row>8</xdr:row>
      <xdr:rowOff>0</xdr:rowOff>
    </xdr:from>
    <xdr:to>
      <xdr:col>6</xdr:col>
      <xdr:colOff>390525</xdr:colOff>
      <xdr:row>13</xdr:row>
      <xdr:rowOff>47625</xdr:rowOff>
    </xdr:to>
    <xdr:pic>
      <xdr:nvPicPr>
        <xdr:cNvPr id="2" name="Picture 7" descr="AMDEC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46685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12</xdr:row>
      <xdr:rowOff>0</xdr:rowOff>
    </xdr:from>
    <xdr:to>
      <xdr:col>12</xdr:col>
      <xdr:colOff>200025</xdr:colOff>
      <xdr:row>17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48400" y="2085975"/>
          <a:ext cx="32385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Klawisz F4 podczas edycji zmienia typ odwołania!!!</a:t>
          </a:r>
        </a:p>
      </xdr:txBody>
    </xdr:sp>
    <xdr:clientData/>
  </xdr:twoCellAnchor>
  <xdr:twoCellAnchor editAs="oneCell">
    <xdr:from>
      <xdr:col>3</xdr:col>
      <xdr:colOff>1123950</xdr:colOff>
      <xdr:row>0</xdr:row>
      <xdr:rowOff>95250</xdr:rowOff>
    </xdr:from>
    <xdr:to>
      <xdr:col>4</xdr:col>
      <xdr:colOff>723900</xdr:colOff>
      <xdr:row>6</xdr:row>
      <xdr:rowOff>38100</xdr:rowOff>
    </xdr:to>
    <xdr:pic>
      <xdr:nvPicPr>
        <xdr:cNvPr id="2" name="Picture 7" descr="AMDEC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8</xdr:row>
      <xdr:rowOff>9525</xdr:rowOff>
    </xdr:from>
    <xdr:to>
      <xdr:col>15</xdr:col>
      <xdr:colOff>209550</xdr:colOff>
      <xdr:row>30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7334250" y="1333500"/>
          <a:ext cx="3095625" cy="3581400"/>
          <a:chOff x="611" y="65"/>
          <a:chExt cx="325" cy="376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611" y="65"/>
            <a:ext cx="325" cy="3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Rada: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aby sformatować liczby w sposób domyślnie ustawiony w opcjach: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tj. 2 miejsca po przecinku, separator liczb tysięcznych itd.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Należy: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zaznaczyć obszar do sformatowania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wcisnąć kombinacje klawiszy: shift+ctrl+1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37" y="122"/>
            <a:ext cx="189" cy="1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561975</xdr:colOff>
      <xdr:row>0</xdr:row>
      <xdr:rowOff>57150</xdr:rowOff>
    </xdr:from>
    <xdr:to>
      <xdr:col>4</xdr:col>
      <xdr:colOff>781050</xdr:colOff>
      <xdr:row>5</xdr:row>
      <xdr:rowOff>123825</xdr:rowOff>
    </xdr:to>
    <xdr:pic>
      <xdr:nvPicPr>
        <xdr:cNvPr id="4" name="Picture 7" descr="AMDECI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5715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oje%20Dokumenty\Dydaktyka_materia&#322;y\word_excel\cwiczeniaExcel\Excel1\!\Amor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cuments%20and%20Settings\basia\Pulpit\DYDA\robocze\cwiczeniaExcel\Excel1\!\Amor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CUME~1\Basia\USTAWI~1\Temp\wyniki-sklep%20elektryczny-fil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</sheetNames>
    <sheetDataSet>
      <sheetData sheetId="1">
        <row r="1">
          <cell r="C1">
            <v>4000</v>
          </cell>
        </row>
        <row r="2">
          <cell r="C2">
            <v>500</v>
          </cell>
        </row>
        <row r="3">
          <cell r="C3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</sheetNames>
    <sheetDataSet>
      <sheetData sheetId="1">
        <row r="1">
          <cell r="C1">
            <v>4000</v>
          </cell>
        </row>
        <row r="2">
          <cell r="C2">
            <v>500</v>
          </cell>
        </row>
        <row r="3">
          <cell r="C3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yniki-sklep elektryczny-filtr"/>
    </sheetNames>
    <definedNames>
      <definedName name="wyniki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13.28125" style="72" customWidth="1"/>
    <col min="2" max="2" width="14.421875" style="72" bestFit="1" customWidth="1"/>
    <col min="3" max="3" width="7.8515625" style="72" bestFit="1" customWidth="1"/>
    <col min="4" max="4" width="13.57421875" style="72" customWidth="1"/>
    <col min="5" max="5" width="17.57421875" style="72" bestFit="1" customWidth="1"/>
    <col min="6" max="16384" width="9.140625" style="69" customWidth="1"/>
  </cols>
  <sheetData>
    <row r="1" spans="1:5" ht="25.5">
      <c r="A1" s="73" t="s">
        <v>2</v>
      </c>
      <c r="B1" s="74" t="s">
        <v>3</v>
      </c>
      <c r="C1" s="73" t="s">
        <v>4</v>
      </c>
      <c r="D1" s="73" t="s">
        <v>5</v>
      </c>
      <c r="E1" s="73" t="s">
        <v>6</v>
      </c>
    </row>
    <row r="2" spans="1:5" ht="12.75">
      <c r="A2" s="70">
        <v>101</v>
      </c>
      <c r="B2" s="70" t="s">
        <v>7</v>
      </c>
      <c r="C2" s="70">
        <v>3</v>
      </c>
      <c r="D2" s="70">
        <v>8</v>
      </c>
      <c r="E2" s="71"/>
    </row>
    <row r="3" spans="1:5" ht="12.75">
      <c r="A3" s="70">
        <v>102</v>
      </c>
      <c r="B3" s="70" t="s">
        <v>8</v>
      </c>
      <c r="C3" s="70">
        <v>4</v>
      </c>
      <c r="D3" s="70">
        <v>7</v>
      </c>
      <c r="E3" s="71"/>
    </row>
    <row r="4" spans="1:5" ht="12.75">
      <c r="A4" s="70">
        <v>103</v>
      </c>
      <c r="B4" s="70" t="s">
        <v>9</v>
      </c>
      <c r="C4" s="70">
        <v>2</v>
      </c>
      <c r="D4" s="70">
        <v>8</v>
      </c>
      <c r="E4" s="71"/>
    </row>
    <row r="5" spans="1:5" ht="12.75">
      <c r="A5" s="70">
        <v>104</v>
      </c>
      <c r="B5" s="70" t="s">
        <v>9</v>
      </c>
      <c r="C5" s="70">
        <v>5</v>
      </c>
      <c r="D5" s="70">
        <v>9</v>
      </c>
      <c r="E5" s="71"/>
    </row>
    <row r="6" spans="1:5" ht="12.75">
      <c r="A6" s="70">
        <v>105</v>
      </c>
      <c r="B6" s="70" t="s">
        <v>7</v>
      </c>
      <c r="C6" s="70">
        <v>3</v>
      </c>
      <c r="D6" s="70">
        <v>9</v>
      </c>
      <c r="E6" s="71"/>
    </row>
    <row r="7" spans="1:5" ht="12.75">
      <c r="A7" s="70">
        <v>106</v>
      </c>
      <c r="B7" s="70" t="s">
        <v>7</v>
      </c>
      <c r="C7" s="70">
        <v>4</v>
      </c>
      <c r="D7" s="70">
        <v>8</v>
      </c>
      <c r="E7" s="71"/>
    </row>
    <row r="8" spans="1:5" ht="12.75">
      <c r="A8" s="70">
        <v>107</v>
      </c>
      <c r="B8" s="70" t="s">
        <v>9</v>
      </c>
      <c r="C8" s="70">
        <v>4</v>
      </c>
      <c r="D8" s="70">
        <v>8</v>
      </c>
      <c r="E8" s="71"/>
    </row>
    <row r="9" spans="1:5" ht="12.75">
      <c r="A9" s="70">
        <v>108</v>
      </c>
      <c r="B9" s="70" t="s">
        <v>9</v>
      </c>
      <c r="C9" s="70">
        <v>4</v>
      </c>
      <c r="D9" s="70">
        <v>7</v>
      </c>
      <c r="E9" s="71"/>
    </row>
    <row r="10" spans="1:5" ht="12.75">
      <c r="A10" s="70">
        <v>132</v>
      </c>
      <c r="B10" s="70" t="s">
        <v>9</v>
      </c>
      <c r="C10" s="70">
        <v>2</v>
      </c>
      <c r="D10" s="70">
        <v>6</v>
      </c>
      <c r="E10" s="71"/>
    </row>
    <row r="11" spans="1:5" ht="12.75">
      <c r="A11" s="70">
        <v>156</v>
      </c>
      <c r="B11" s="70" t="s">
        <v>9</v>
      </c>
      <c r="C11" s="70">
        <v>5</v>
      </c>
      <c r="D11" s="70">
        <v>8</v>
      </c>
      <c r="E11" s="71"/>
    </row>
    <row r="12" spans="1:5" ht="12.75">
      <c r="A12" s="70">
        <v>180</v>
      </c>
      <c r="B12" s="70" t="s">
        <v>8</v>
      </c>
      <c r="C12" s="70">
        <v>3</v>
      </c>
      <c r="D12" s="70">
        <v>7</v>
      </c>
      <c r="E12" s="71"/>
    </row>
    <row r="13" spans="1:5" ht="12.75">
      <c r="A13" s="70">
        <v>183</v>
      </c>
      <c r="B13" s="70" t="s">
        <v>8</v>
      </c>
      <c r="C13" s="70">
        <v>4</v>
      </c>
      <c r="D13" s="70">
        <v>7</v>
      </c>
      <c r="E13" s="71"/>
    </row>
    <row r="14" spans="1:5" ht="12.75">
      <c r="A14" s="70">
        <v>184</v>
      </c>
      <c r="B14" s="70" t="s">
        <v>7</v>
      </c>
      <c r="C14" s="70">
        <v>2</v>
      </c>
      <c r="D14" s="70">
        <v>6</v>
      </c>
      <c r="E14" s="71"/>
    </row>
    <row r="15" spans="1:5" ht="12.75">
      <c r="A15" s="70">
        <v>185</v>
      </c>
      <c r="B15" s="70" t="s">
        <v>9</v>
      </c>
      <c r="C15" s="70">
        <v>5</v>
      </c>
      <c r="D15" s="70">
        <v>9</v>
      </c>
      <c r="E15" s="71"/>
    </row>
    <row r="16" spans="1:5" ht="12.75">
      <c r="A16" s="70">
        <v>186</v>
      </c>
      <c r="B16" s="70" t="s">
        <v>7</v>
      </c>
      <c r="C16" s="70">
        <v>3</v>
      </c>
      <c r="D16" s="70">
        <v>8</v>
      </c>
      <c r="E16" s="71"/>
    </row>
    <row r="17" spans="1:5" ht="12.75">
      <c r="A17" s="70">
        <v>187</v>
      </c>
      <c r="B17" s="70" t="s">
        <v>9</v>
      </c>
      <c r="C17" s="70">
        <v>4</v>
      </c>
      <c r="D17" s="70">
        <v>8</v>
      </c>
      <c r="E17" s="71"/>
    </row>
    <row r="18" spans="1:5" ht="12.75">
      <c r="A18" s="70">
        <v>188</v>
      </c>
      <c r="B18" s="70" t="s">
        <v>9</v>
      </c>
      <c r="C18" s="70">
        <v>4</v>
      </c>
      <c r="D18" s="70">
        <v>9</v>
      </c>
      <c r="E18" s="71"/>
    </row>
    <row r="19" spans="1:5" ht="12.75">
      <c r="A19" s="70">
        <v>193</v>
      </c>
      <c r="B19" s="70" t="s">
        <v>8</v>
      </c>
      <c r="C19" s="70">
        <v>4</v>
      </c>
      <c r="D19" s="70">
        <v>9</v>
      </c>
      <c r="E19" s="71"/>
    </row>
    <row r="20" spans="1:5" ht="12.75">
      <c r="A20" s="70">
        <v>198</v>
      </c>
      <c r="B20" s="70" t="s">
        <v>7</v>
      </c>
      <c r="C20" s="70">
        <v>2</v>
      </c>
      <c r="D20" s="70">
        <v>8</v>
      </c>
      <c r="E20" s="71"/>
    </row>
    <row r="21" spans="1:5" ht="12.75">
      <c r="A21" s="70">
        <v>203</v>
      </c>
      <c r="B21" s="70" t="s">
        <v>7</v>
      </c>
      <c r="C21" s="70">
        <v>5</v>
      </c>
      <c r="D21" s="70">
        <v>8</v>
      </c>
      <c r="E21" s="71"/>
    </row>
    <row r="22" spans="1:5" ht="12.75">
      <c r="A22" s="70">
        <v>208</v>
      </c>
      <c r="B22" s="70" t="s">
        <v>7</v>
      </c>
      <c r="C22" s="70">
        <v>3</v>
      </c>
      <c r="D22" s="70">
        <v>7</v>
      </c>
      <c r="E22" s="71"/>
    </row>
    <row r="23" spans="1:5" ht="12.75">
      <c r="A23" s="70">
        <v>213</v>
      </c>
      <c r="B23" s="70" t="s">
        <v>9</v>
      </c>
      <c r="C23" s="70">
        <v>1</v>
      </c>
      <c r="D23" s="70">
        <v>6</v>
      </c>
      <c r="E23" s="71"/>
    </row>
    <row r="24" spans="1:5" ht="12.75">
      <c r="A24" s="70">
        <v>214</v>
      </c>
      <c r="B24" s="70" t="s">
        <v>9</v>
      </c>
      <c r="C24" s="70">
        <v>1</v>
      </c>
      <c r="D24" s="70">
        <v>8</v>
      </c>
      <c r="E24" s="71"/>
    </row>
    <row r="25" spans="1:5" ht="12.75">
      <c r="A25" s="70">
        <v>215</v>
      </c>
      <c r="B25" s="70" t="s">
        <v>9</v>
      </c>
      <c r="C25" s="70">
        <v>7</v>
      </c>
      <c r="D25" s="70">
        <v>7</v>
      </c>
      <c r="E25" s="71"/>
    </row>
    <row r="26" spans="1:5" ht="12.75">
      <c r="A26" s="70">
        <v>216</v>
      </c>
      <c r="B26" s="70" t="s">
        <v>8</v>
      </c>
      <c r="C26" s="70">
        <v>7</v>
      </c>
      <c r="D26" s="70">
        <v>7</v>
      </c>
      <c r="E26" s="71"/>
    </row>
    <row r="27" spans="1:5" ht="12.75">
      <c r="A27" s="70">
        <v>217</v>
      </c>
      <c r="B27" s="70" t="s">
        <v>7</v>
      </c>
      <c r="C27" s="70">
        <v>2</v>
      </c>
      <c r="D27" s="70">
        <v>6</v>
      </c>
      <c r="E27" s="71"/>
    </row>
    <row r="28" spans="1:5" ht="12.75">
      <c r="A28" s="70">
        <v>218</v>
      </c>
      <c r="B28" s="70" t="s">
        <v>7</v>
      </c>
      <c r="C28" s="70">
        <v>1</v>
      </c>
      <c r="D28" s="70">
        <v>7</v>
      </c>
      <c r="E28" s="71"/>
    </row>
    <row r="29" spans="1:5" ht="12.75">
      <c r="A29" s="70">
        <v>219</v>
      </c>
      <c r="B29" s="70" t="s">
        <v>7</v>
      </c>
      <c r="C29" s="70">
        <v>4</v>
      </c>
      <c r="D29" s="70">
        <v>6</v>
      </c>
      <c r="E29" s="71"/>
    </row>
    <row r="30" spans="1:5" ht="12.75">
      <c r="A30" s="70">
        <v>220</v>
      </c>
      <c r="B30" s="70" t="s">
        <v>7</v>
      </c>
      <c r="C30" s="70">
        <v>8</v>
      </c>
      <c r="D30" s="70">
        <v>8</v>
      </c>
      <c r="E30" s="71"/>
    </row>
    <row r="31" spans="1:5" ht="12.75">
      <c r="A31" s="70">
        <v>221</v>
      </c>
      <c r="B31" s="70" t="s">
        <v>7</v>
      </c>
      <c r="C31" s="70">
        <v>2</v>
      </c>
      <c r="D31" s="70">
        <v>7</v>
      </c>
      <c r="E31" s="71"/>
    </row>
    <row r="32" spans="1:5" ht="12.75">
      <c r="A32" s="70">
        <v>222</v>
      </c>
      <c r="B32" s="70" t="s">
        <v>7</v>
      </c>
      <c r="C32" s="70">
        <v>2</v>
      </c>
      <c r="D32" s="70">
        <v>7</v>
      </c>
      <c r="E32" s="71"/>
    </row>
    <row r="33" spans="1:5" ht="12.75">
      <c r="A33" s="70">
        <v>223</v>
      </c>
      <c r="B33" s="70" t="s">
        <v>7</v>
      </c>
      <c r="C33" s="70">
        <v>5</v>
      </c>
      <c r="D33" s="70">
        <v>6</v>
      </c>
      <c r="E33" s="71"/>
    </row>
    <row r="34" spans="1:5" ht="12.75">
      <c r="A34" s="70">
        <v>233</v>
      </c>
      <c r="B34" s="70" t="s">
        <v>7</v>
      </c>
      <c r="C34" s="70">
        <v>3</v>
      </c>
      <c r="D34" s="70">
        <v>9</v>
      </c>
      <c r="E34" s="71"/>
    </row>
    <row r="35" spans="1:5" ht="12.75">
      <c r="A35" s="70">
        <v>243</v>
      </c>
      <c r="B35" s="70" t="s">
        <v>9</v>
      </c>
      <c r="C35" s="70">
        <v>1</v>
      </c>
      <c r="D35" s="70">
        <v>8</v>
      </c>
      <c r="E35" s="71"/>
    </row>
    <row r="36" spans="1:5" ht="12.75">
      <c r="A36" s="70">
        <v>247</v>
      </c>
      <c r="B36" s="70" t="s">
        <v>7</v>
      </c>
      <c r="C36" s="70">
        <v>1</v>
      </c>
      <c r="D36" s="70">
        <v>8</v>
      </c>
      <c r="E36" s="71"/>
    </row>
    <row r="37" spans="1:5" ht="12.75">
      <c r="A37" s="70">
        <v>263</v>
      </c>
      <c r="B37" s="70" t="s">
        <v>7</v>
      </c>
      <c r="C37" s="70">
        <v>7</v>
      </c>
      <c r="D37" s="70">
        <v>9</v>
      </c>
      <c r="E37" s="71"/>
    </row>
    <row r="38" spans="1:5" ht="12.75">
      <c r="A38" s="70">
        <v>273</v>
      </c>
      <c r="B38" s="70" t="s">
        <v>7</v>
      </c>
      <c r="C38" s="70">
        <v>5</v>
      </c>
      <c r="D38" s="70">
        <v>9</v>
      </c>
      <c r="E38" s="71"/>
    </row>
    <row r="39" spans="1:5" ht="12.75">
      <c r="A39" s="70">
        <v>283</v>
      </c>
      <c r="B39" s="70" t="s">
        <v>7</v>
      </c>
      <c r="C39" s="70">
        <v>3</v>
      </c>
      <c r="D39" s="70">
        <v>8</v>
      </c>
      <c r="E39" s="71"/>
    </row>
    <row r="40" spans="1:5" ht="12.75">
      <c r="A40" s="70">
        <v>296</v>
      </c>
      <c r="B40" s="70" t="s">
        <v>9</v>
      </c>
      <c r="C40" s="70">
        <v>1</v>
      </c>
      <c r="D40" s="70">
        <v>8</v>
      </c>
      <c r="E40" s="7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44"/>
  <sheetViews>
    <sheetView zoomScalePageLayoutView="0" workbookViewId="0" topLeftCell="A7">
      <selection activeCell="F23" sqref="F23"/>
    </sheetView>
  </sheetViews>
  <sheetFormatPr defaultColWidth="9.140625" defaultRowHeight="12.75"/>
  <cols>
    <col min="1" max="2" width="9.140625" style="7" customWidth="1"/>
    <col min="3" max="3" width="17.28125" style="7" bestFit="1" customWidth="1"/>
    <col min="4" max="4" width="18.7109375" style="7" customWidth="1"/>
    <col min="5" max="5" width="26.140625" style="7" customWidth="1"/>
    <col min="6" max="6" width="23.7109375" style="7" customWidth="1"/>
    <col min="7" max="7" width="15.8515625" style="7" customWidth="1"/>
    <col min="8" max="8" width="9.140625" style="7" customWidth="1"/>
    <col min="9" max="9" width="13.8515625" style="7" customWidth="1"/>
    <col min="10" max="16384" width="9.140625" style="7" customWidth="1"/>
  </cols>
  <sheetData>
    <row r="2" ht="12.75"/>
    <row r="3" ht="12.75"/>
    <row r="4" spans="2:3" ht="12.75">
      <c r="B4" s="5" t="s">
        <v>16</v>
      </c>
      <c r="C4" s="6" t="s">
        <v>91</v>
      </c>
    </row>
    <row r="5" ht="12.75"/>
    <row r="6" spans="3:6" ht="12.75">
      <c r="C6" s="8"/>
      <c r="D6" s="9"/>
      <c r="F6" s="10"/>
    </row>
    <row r="7" spans="3:10" ht="12.75">
      <c r="C7" s="11" t="s">
        <v>92</v>
      </c>
      <c r="D7" s="11" t="s">
        <v>93</v>
      </c>
      <c r="E7" s="11" t="s">
        <v>94</v>
      </c>
      <c r="F7" s="12"/>
      <c r="I7" s="13"/>
      <c r="J7" s="13"/>
    </row>
    <row r="8" spans="3:8" ht="12.75">
      <c r="C8" s="14" t="s">
        <v>95</v>
      </c>
      <c r="D8" s="15">
        <v>61</v>
      </c>
      <c r="E8" s="16"/>
      <c r="F8" s="17"/>
      <c r="G8" s="18" t="s">
        <v>96</v>
      </c>
      <c r="H8" s="18" t="s">
        <v>97</v>
      </c>
    </row>
    <row r="9" spans="3:8" ht="12.75">
      <c r="C9" s="14" t="s">
        <v>98</v>
      </c>
      <c r="D9" s="15">
        <v>19</v>
      </c>
      <c r="E9" s="16"/>
      <c r="F9" s="17"/>
      <c r="G9" s="19" t="s">
        <v>99</v>
      </c>
      <c r="H9" s="20" t="s">
        <v>19</v>
      </c>
    </row>
    <row r="10" spans="3:8" ht="12.75">
      <c r="C10" s="14" t="s">
        <v>100</v>
      </c>
      <c r="D10" s="15">
        <v>20</v>
      </c>
      <c r="E10" s="16"/>
      <c r="F10" s="17"/>
      <c r="G10" s="19" t="s">
        <v>101</v>
      </c>
      <c r="H10" s="20" t="s">
        <v>18</v>
      </c>
    </row>
    <row r="11" spans="3:8" ht="12.75">
      <c r="C11" s="14" t="s">
        <v>102</v>
      </c>
      <c r="D11" s="15">
        <v>21</v>
      </c>
      <c r="E11" s="16"/>
      <c r="F11" s="17"/>
      <c r="G11" s="19" t="s">
        <v>103</v>
      </c>
      <c r="H11" s="20" t="s">
        <v>17</v>
      </c>
    </row>
    <row r="12" spans="3:8" ht="12.75">
      <c r="C12" s="14" t="s">
        <v>104</v>
      </c>
      <c r="D12" s="15">
        <v>22</v>
      </c>
      <c r="E12" s="16"/>
      <c r="F12" s="17"/>
      <c r="G12" s="19" t="s">
        <v>105</v>
      </c>
      <c r="H12" s="20" t="s">
        <v>16</v>
      </c>
    </row>
    <row r="13" spans="3:6" ht="12.75">
      <c r="C13" s="14" t="s">
        <v>106</v>
      </c>
      <c r="D13" s="15">
        <v>49</v>
      </c>
      <c r="E13" s="16"/>
      <c r="F13" s="17"/>
    </row>
    <row r="14" spans="3:6" ht="12.75">
      <c r="C14" s="14" t="s">
        <v>107</v>
      </c>
      <c r="D14" s="15">
        <v>50</v>
      </c>
      <c r="E14" s="16"/>
      <c r="F14" s="17"/>
    </row>
    <row r="15" spans="3:6" ht="12.75">
      <c r="C15" s="14" t="s">
        <v>108</v>
      </c>
      <c r="D15" s="15">
        <v>51</v>
      </c>
      <c r="E15" s="16"/>
      <c r="F15" s="17"/>
    </row>
    <row r="16" spans="3:6" ht="12.75">
      <c r="C16" s="14" t="s">
        <v>109</v>
      </c>
      <c r="D16" s="15">
        <v>55</v>
      </c>
      <c r="E16" s="16"/>
      <c r="F16" s="17"/>
    </row>
    <row r="17" spans="3:6" ht="12.75">
      <c r="C17" s="14" t="s">
        <v>95</v>
      </c>
      <c r="D17" s="15">
        <v>60</v>
      </c>
      <c r="E17" s="16"/>
      <c r="F17" s="17"/>
    </row>
    <row r="18" spans="3:6" ht="12.75">
      <c r="C18" s="14" t="s">
        <v>110</v>
      </c>
      <c r="D18" s="15">
        <v>21</v>
      </c>
      <c r="E18" s="16"/>
      <c r="F18" s="17"/>
    </row>
    <row r="19" spans="3:6" ht="12.75">
      <c r="C19" s="14" t="s">
        <v>111</v>
      </c>
      <c r="D19" s="15">
        <v>22</v>
      </c>
      <c r="E19" s="16"/>
      <c r="F19" s="17"/>
    </row>
    <row r="20" spans="3:6" ht="12.75">
      <c r="C20" s="14" t="s">
        <v>104</v>
      </c>
      <c r="D20" s="15">
        <v>49</v>
      </c>
      <c r="E20" s="16"/>
      <c r="F20" s="17"/>
    </row>
    <row r="21" spans="3:6" ht="12.75">
      <c r="C21" s="14" t="s">
        <v>106</v>
      </c>
      <c r="D21" s="15">
        <v>50</v>
      </c>
      <c r="E21" s="16"/>
      <c r="F21" s="17"/>
    </row>
    <row r="22" spans="3:6" ht="12.75">
      <c r="C22" s="14" t="s">
        <v>107</v>
      </c>
      <c r="D22" s="15">
        <v>50</v>
      </c>
      <c r="E22" s="16"/>
      <c r="F22" s="17"/>
    </row>
    <row r="23" spans="3:6" ht="12.75">
      <c r="C23" s="14" t="s">
        <v>108</v>
      </c>
      <c r="D23" s="15">
        <v>51</v>
      </c>
      <c r="E23" s="16"/>
      <c r="F23" s="17"/>
    </row>
    <row r="24" spans="3:6" ht="12.75">
      <c r="C24" s="14" t="s">
        <v>109</v>
      </c>
      <c r="D24" s="15">
        <v>55</v>
      </c>
      <c r="E24" s="16"/>
      <c r="F24" s="17"/>
    </row>
    <row r="25" spans="3:6" ht="12.75">
      <c r="C25" s="14" t="s">
        <v>95</v>
      </c>
      <c r="D25" s="15">
        <v>60</v>
      </c>
      <c r="E25" s="16"/>
      <c r="F25" s="17"/>
    </row>
    <row r="26" spans="3:6" ht="12.75">
      <c r="C26" s="14" t="s">
        <v>110</v>
      </c>
      <c r="D26" s="15">
        <v>61</v>
      </c>
      <c r="E26" s="16"/>
      <c r="F26" s="17"/>
    </row>
    <row r="27" spans="3:6" ht="12.75">
      <c r="C27" s="14" t="s">
        <v>111</v>
      </c>
      <c r="D27" s="15">
        <v>86</v>
      </c>
      <c r="E27" s="16"/>
      <c r="F27" s="17"/>
    </row>
    <row r="28" spans="3:6" ht="12.75">
      <c r="C28" s="14" t="s">
        <v>104</v>
      </c>
      <c r="D28" s="15">
        <v>22</v>
      </c>
      <c r="E28" s="16"/>
      <c r="F28" s="17"/>
    </row>
    <row r="29" spans="3:6" ht="12.75">
      <c r="C29" s="14" t="s">
        <v>106</v>
      </c>
      <c r="D29" s="15">
        <v>21</v>
      </c>
      <c r="E29" s="16"/>
      <c r="F29" s="17"/>
    </row>
    <row r="30" spans="3:6" ht="12.75">
      <c r="C30" s="14" t="s">
        <v>107</v>
      </c>
      <c r="D30" s="15">
        <v>22</v>
      </c>
      <c r="E30" s="16"/>
      <c r="F30" s="17"/>
    </row>
    <row r="31" spans="3:6" ht="12.75">
      <c r="C31" s="14" t="s">
        <v>108</v>
      </c>
      <c r="D31" s="15">
        <v>49</v>
      </c>
      <c r="E31" s="16"/>
      <c r="F31" s="17"/>
    </row>
    <row r="32" spans="3:6" ht="12.75">
      <c r="C32" s="14" t="s">
        <v>109</v>
      </c>
      <c r="D32" s="15">
        <v>50</v>
      </c>
      <c r="E32" s="16"/>
      <c r="F32" s="17"/>
    </row>
    <row r="33" spans="3:6" ht="12.75">
      <c r="C33" s="14" t="s">
        <v>95</v>
      </c>
      <c r="D33" s="15">
        <v>60</v>
      </c>
      <c r="E33" s="16"/>
      <c r="F33" s="17"/>
    </row>
    <row r="34" spans="3:6" ht="12.75">
      <c r="C34" s="14" t="s">
        <v>110</v>
      </c>
      <c r="D34" s="15">
        <v>61</v>
      </c>
      <c r="E34" s="16"/>
      <c r="F34" s="17"/>
    </row>
    <row r="35" spans="3:6" ht="12.75">
      <c r="C35" s="14" t="s">
        <v>111</v>
      </c>
      <c r="D35" s="15">
        <v>86</v>
      </c>
      <c r="E35" s="16"/>
      <c r="F35" s="17"/>
    </row>
    <row r="36" ht="12.75"/>
    <row r="37" ht="12.75"/>
    <row r="38" spans="2:3" ht="12.75">
      <c r="B38" s="5" t="s">
        <v>17</v>
      </c>
      <c r="C38" s="6" t="s">
        <v>112</v>
      </c>
    </row>
    <row r="39" ht="12.75"/>
    <row r="40" spans="3:4" ht="38.25">
      <c r="C40" s="21" t="s">
        <v>113</v>
      </c>
      <c r="D40" s="21" t="s">
        <v>114</v>
      </c>
    </row>
    <row r="41" spans="3:4" ht="12.75">
      <c r="C41" s="20" t="s">
        <v>19</v>
      </c>
      <c r="D41" s="22"/>
    </row>
    <row r="42" spans="3:4" ht="12.75">
      <c r="C42" s="20" t="s">
        <v>18</v>
      </c>
      <c r="D42" s="22"/>
    </row>
    <row r="43" spans="3:4" ht="12.75">
      <c r="C43" s="20" t="s">
        <v>17</v>
      </c>
      <c r="D43" s="22"/>
    </row>
    <row r="44" spans="3:4" ht="12.75">
      <c r="C44" s="20" t="s">
        <v>16</v>
      </c>
      <c r="D44" s="2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23.8515625" style="75" bestFit="1" customWidth="1"/>
    <col min="2" max="10" width="8.7109375" style="75" customWidth="1"/>
    <col min="11" max="11" width="11.28125" style="75" customWidth="1"/>
    <col min="12" max="12" width="10.421875" style="75" customWidth="1"/>
    <col min="13" max="13" width="10.7109375" style="75" customWidth="1"/>
    <col min="14" max="14" width="14.00390625" style="75" customWidth="1"/>
    <col min="15" max="16384" width="9.140625" style="75" customWidth="1"/>
  </cols>
  <sheetData>
    <row r="2" ht="12.75">
      <c r="B2" s="75" t="s">
        <v>183</v>
      </c>
    </row>
    <row r="3" spans="1:11" ht="13.5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4" ht="16.5" customHeight="1" thickTop="1">
      <c r="A4" s="79" t="s">
        <v>52</v>
      </c>
      <c r="B4" s="80" t="s">
        <v>53</v>
      </c>
      <c r="C4" s="81"/>
      <c r="D4" s="82" t="s">
        <v>54</v>
      </c>
      <c r="E4" s="83"/>
      <c r="F4" s="83"/>
      <c r="G4" s="83"/>
      <c r="H4" s="83"/>
      <c r="I4" s="83"/>
      <c r="J4" s="83"/>
      <c r="K4" s="83"/>
      <c r="L4" s="84">
        <v>1</v>
      </c>
      <c r="M4" s="84">
        <v>2</v>
      </c>
      <c r="N4" s="84">
        <v>3</v>
      </c>
    </row>
    <row r="5" spans="1:14" ht="15.75" customHeight="1">
      <c r="A5" s="85"/>
      <c r="B5" s="86"/>
      <c r="C5" s="87"/>
      <c r="D5" s="88" t="s">
        <v>55</v>
      </c>
      <c r="E5" s="89"/>
      <c r="F5" s="88" t="s">
        <v>56</v>
      </c>
      <c r="G5" s="89"/>
      <c r="H5" s="88" t="s">
        <v>57</v>
      </c>
      <c r="I5" s="89"/>
      <c r="J5" s="88" t="s">
        <v>58</v>
      </c>
      <c r="K5" s="90"/>
      <c r="L5" s="91"/>
      <c r="M5" s="91"/>
      <c r="N5" s="91"/>
    </row>
    <row r="6" spans="1:14" ht="16.5" customHeight="1">
      <c r="A6" s="92"/>
      <c r="B6" s="93" t="s">
        <v>59</v>
      </c>
      <c r="C6" s="93" t="s">
        <v>60</v>
      </c>
      <c r="D6" s="93" t="s">
        <v>59</v>
      </c>
      <c r="E6" s="93" t="s">
        <v>60</v>
      </c>
      <c r="F6" s="93" t="s">
        <v>59</v>
      </c>
      <c r="G6" s="93" t="s">
        <v>60</v>
      </c>
      <c r="H6" s="93" t="s">
        <v>59</v>
      </c>
      <c r="I6" s="93" t="s">
        <v>60</v>
      </c>
      <c r="J6" s="93" t="s">
        <v>59</v>
      </c>
      <c r="K6" s="94" t="s">
        <v>60</v>
      </c>
      <c r="L6" s="91"/>
      <c r="M6" s="91"/>
      <c r="N6" s="91"/>
    </row>
    <row r="7" spans="1:14" ht="12.75">
      <c r="A7" s="95" t="s">
        <v>61</v>
      </c>
      <c r="B7" s="96" t="s">
        <v>62</v>
      </c>
      <c r="C7" s="97">
        <v>100</v>
      </c>
      <c r="D7" s="98">
        <v>872</v>
      </c>
      <c r="E7" s="97">
        <v>75</v>
      </c>
      <c r="F7" s="98">
        <v>8</v>
      </c>
      <c r="G7" s="97">
        <v>0.7</v>
      </c>
      <c r="H7" s="98">
        <v>150</v>
      </c>
      <c r="I7" s="97">
        <v>12.9</v>
      </c>
      <c r="J7" s="98">
        <v>132</v>
      </c>
      <c r="K7" s="99">
        <v>11.3</v>
      </c>
      <c r="L7" s="76"/>
      <c r="M7" s="76"/>
      <c r="N7" s="76"/>
    </row>
    <row r="8" spans="1:14" ht="15" customHeight="1">
      <c r="A8" s="100" t="s">
        <v>63</v>
      </c>
      <c r="B8" s="101" t="s">
        <v>64</v>
      </c>
      <c r="C8" s="97">
        <v>100</v>
      </c>
      <c r="D8" s="102">
        <v>996</v>
      </c>
      <c r="E8" s="103">
        <v>86</v>
      </c>
      <c r="F8" s="102">
        <v>19</v>
      </c>
      <c r="G8" s="103">
        <v>1.6</v>
      </c>
      <c r="H8" s="102">
        <v>90</v>
      </c>
      <c r="I8" s="103">
        <v>7.8</v>
      </c>
      <c r="J8" s="102">
        <v>53</v>
      </c>
      <c r="K8" s="104">
        <v>4.6</v>
      </c>
      <c r="L8" s="76"/>
      <c r="M8" s="76"/>
      <c r="N8" s="76"/>
    </row>
    <row r="9" spans="1:14" ht="12.75">
      <c r="A9" s="105" t="s">
        <v>65</v>
      </c>
      <c r="B9" s="106" t="s">
        <v>66</v>
      </c>
      <c r="C9" s="97">
        <v>100</v>
      </c>
      <c r="D9" s="107" t="s">
        <v>67</v>
      </c>
      <c r="E9" s="108">
        <v>78.2</v>
      </c>
      <c r="F9" s="107">
        <v>40.1</v>
      </c>
      <c r="G9" s="108">
        <v>1.9</v>
      </c>
      <c r="H9" s="107">
        <v>261</v>
      </c>
      <c r="I9" s="108">
        <v>15.1</v>
      </c>
      <c r="J9" s="107">
        <v>82</v>
      </c>
      <c r="K9" s="109">
        <v>4.7</v>
      </c>
      <c r="L9" s="76"/>
      <c r="M9" s="76"/>
      <c r="N9" s="76"/>
    </row>
    <row r="10" spans="1:14" ht="12.75">
      <c r="A10" s="110" t="s">
        <v>68</v>
      </c>
      <c r="B10" s="101">
        <v>552</v>
      </c>
      <c r="C10" s="97">
        <v>100</v>
      </c>
      <c r="D10" s="102">
        <v>409</v>
      </c>
      <c r="E10" s="103">
        <v>74.1</v>
      </c>
      <c r="F10" s="102">
        <v>4</v>
      </c>
      <c r="G10" s="103">
        <v>0.7</v>
      </c>
      <c r="H10" s="102">
        <v>70</v>
      </c>
      <c r="I10" s="103">
        <v>18.3</v>
      </c>
      <c r="J10" s="102">
        <v>37</v>
      </c>
      <c r="K10" s="104">
        <v>6.7</v>
      </c>
      <c r="L10" s="76"/>
      <c r="M10" s="76"/>
      <c r="N10" s="76"/>
    </row>
    <row r="11" spans="1:14" ht="12.75">
      <c r="A11" s="105" t="s">
        <v>69</v>
      </c>
      <c r="B11" s="106" t="s">
        <v>70</v>
      </c>
      <c r="C11" s="97">
        <v>100</v>
      </c>
      <c r="D11" s="107" t="s">
        <v>71</v>
      </c>
      <c r="E11" s="108">
        <v>80.1</v>
      </c>
      <c r="F11" s="107">
        <v>32</v>
      </c>
      <c r="G11" s="108">
        <v>2.5</v>
      </c>
      <c r="H11" s="107">
        <v>119</v>
      </c>
      <c r="I11" s="108">
        <v>9.3</v>
      </c>
      <c r="J11" s="107">
        <v>89</v>
      </c>
      <c r="K11" s="109">
        <v>7</v>
      </c>
      <c r="L11" s="76"/>
      <c r="M11" s="76"/>
      <c r="N11" s="76"/>
    </row>
    <row r="12" spans="1:14" ht="12.75">
      <c r="A12" s="110" t="s">
        <v>72</v>
      </c>
      <c r="B12" s="101">
        <v>897</v>
      </c>
      <c r="C12" s="97">
        <v>100</v>
      </c>
      <c r="D12" s="102">
        <v>668</v>
      </c>
      <c r="E12" s="103">
        <v>74.4</v>
      </c>
      <c r="F12" s="102">
        <v>41</v>
      </c>
      <c r="G12" s="103">
        <v>3.9</v>
      </c>
      <c r="H12" s="102">
        <v>101</v>
      </c>
      <c r="I12" s="103">
        <v>11.2</v>
      </c>
      <c r="J12" s="102">
        <v>94</v>
      </c>
      <c r="K12" s="104">
        <v>10.4</v>
      </c>
      <c r="L12" s="76"/>
      <c r="M12" s="76"/>
      <c r="N12" s="76"/>
    </row>
    <row r="13" spans="1:14" ht="12.75">
      <c r="A13" s="105" t="s">
        <v>73</v>
      </c>
      <c r="B13" s="106" t="s">
        <v>74</v>
      </c>
      <c r="C13" s="97">
        <v>100</v>
      </c>
      <c r="D13" s="107" t="s">
        <v>75</v>
      </c>
      <c r="E13" s="108">
        <v>74</v>
      </c>
      <c r="F13" s="107">
        <v>87</v>
      </c>
      <c r="G13" s="108">
        <v>3.6</v>
      </c>
      <c r="H13" s="107">
        <v>286</v>
      </c>
      <c r="I13" s="108">
        <v>11.9</v>
      </c>
      <c r="J13" s="107">
        <v>250</v>
      </c>
      <c r="K13" s="109">
        <v>10.4</v>
      </c>
      <c r="L13" s="76"/>
      <c r="M13" s="76"/>
      <c r="N13" s="76"/>
    </row>
    <row r="14" spans="1:14" ht="12.75">
      <c r="A14" s="110" t="s">
        <v>76</v>
      </c>
      <c r="B14" s="101">
        <v>587</v>
      </c>
      <c r="C14" s="97">
        <v>100</v>
      </c>
      <c r="D14" s="102">
        <v>481</v>
      </c>
      <c r="E14" s="103">
        <v>81.9</v>
      </c>
      <c r="F14" s="102">
        <v>4</v>
      </c>
      <c r="G14" s="103">
        <v>0.7</v>
      </c>
      <c r="H14" s="102">
        <v>44</v>
      </c>
      <c r="I14" s="103">
        <v>13.4</v>
      </c>
      <c r="J14" s="102">
        <v>24</v>
      </c>
      <c r="K14" s="104">
        <v>4.1</v>
      </c>
      <c r="L14" s="76"/>
      <c r="M14" s="76"/>
      <c r="N14" s="76"/>
    </row>
    <row r="15" spans="1:14" ht="12.75">
      <c r="A15" s="105" t="s">
        <v>77</v>
      </c>
      <c r="B15" s="106">
        <v>946</v>
      </c>
      <c r="C15" s="97">
        <v>100</v>
      </c>
      <c r="D15" s="107">
        <v>656</v>
      </c>
      <c r="E15" s="108">
        <v>69.3</v>
      </c>
      <c r="F15" s="107">
        <v>13</v>
      </c>
      <c r="G15" s="108">
        <v>1.4</v>
      </c>
      <c r="H15" s="107">
        <v>121</v>
      </c>
      <c r="I15" s="108">
        <v>12.8</v>
      </c>
      <c r="J15" s="107">
        <v>156</v>
      </c>
      <c r="K15" s="109">
        <v>16.5</v>
      </c>
      <c r="L15" s="76"/>
      <c r="M15" s="76"/>
      <c r="N15" s="76"/>
    </row>
    <row r="16" spans="1:14" ht="12.75">
      <c r="A16" s="110" t="s">
        <v>78</v>
      </c>
      <c r="B16" s="101" t="s">
        <v>79</v>
      </c>
      <c r="C16" s="97">
        <v>100</v>
      </c>
      <c r="D16" s="102">
        <v>800</v>
      </c>
      <c r="E16" s="103">
        <v>66.4</v>
      </c>
      <c r="F16" s="102">
        <v>6</v>
      </c>
      <c r="G16" s="103">
        <v>0.5</v>
      </c>
      <c r="H16" s="102">
        <v>207</v>
      </c>
      <c r="I16" s="103">
        <v>17.2</v>
      </c>
      <c r="J16" s="102">
        <v>192</v>
      </c>
      <c r="K16" s="104">
        <v>15.9</v>
      </c>
      <c r="L16" s="76"/>
      <c r="M16" s="76"/>
      <c r="N16" s="76"/>
    </row>
    <row r="17" spans="1:14" ht="12.75">
      <c r="A17" s="105" t="s">
        <v>80</v>
      </c>
      <c r="B17" s="106">
        <v>907</v>
      </c>
      <c r="C17" s="97">
        <v>100</v>
      </c>
      <c r="D17" s="107">
        <v>703</v>
      </c>
      <c r="E17" s="108">
        <v>77.5</v>
      </c>
      <c r="F17" s="107">
        <v>6</v>
      </c>
      <c r="G17" s="108">
        <v>0.7</v>
      </c>
      <c r="H17" s="107">
        <v>120</v>
      </c>
      <c r="I17" s="108">
        <v>13.2</v>
      </c>
      <c r="J17" s="107">
        <v>78</v>
      </c>
      <c r="K17" s="109">
        <v>8.6</v>
      </c>
      <c r="L17" s="76"/>
      <c r="M17" s="76"/>
      <c r="N17" s="76"/>
    </row>
    <row r="18" spans="1:14" ht="12.75">
      <c r="A18" s="110" t="s">
        <v>81</v>
      </c>
      <c r="B18" s="101">
        <v>639</v>
      </c>
      <c r="C18" s="97">
        <v>100</v>
      </c>
      <c r="D18" s="102">
        <v>474</v>
      </c>
      <c r="E18" s="103">
        <v>74.2</v>
      </c>
      <c r="F18" s="102">
        <v>13</v>
      </c>
      <c r="G18" s="103">
        <v>2</v>
      </c>
      <c r="H18" s="102">
        <v>78</v>
      </c>
      <c r="I18" s="103">
        <v>14.9</v>
      </c>
      <c r="J18" s="102">
        <v>57</v>
      </c>
      <c r="K18" s="104">
        <v>8.9</v>
      </c>
      <c r="L18" s="76"/>
      <c r="M18" s="76"/>
      <c r="N18" s="76"/>
    </row>
    <row r="19" spans="1:14" ht="12.75">
      <c r="A19" s="105" t="s">
        <v>82</v>
      </c>
      <c r="B19" s="106">
        <v>743</v>
      </c>
      <c r="C19" s="97">
        <v>100</v>
      </c>
      <c r="D19" s="107">
        <v>577</v>
      </c>
      <c r="E19" s="108">
        <v>75</v>
      </c>
      <c r="F19" s="107">
        <v>21</v>
      </c>
      <c r="G19" s="108">
        <v>2.8</v>
      </c>
      <c r="H19" s="107">
        <v>97</v>
      </c>
      <c r="I19" s="108">
        <v>13</v>
      </c>
      <c r="J19" s="107">
        <v>47</v>
      </c>
      <c r="K19" s="109">
        <v>6.3</v>
      </c>
      <c r="L19" s="76"/>
      <c r="M19" s="76"/>
      <c r="N19" s="76"/>
    </row>
    <row r="20" spans="1:14" ht="18" customHeight="1">
      <c r="A20" s="100" t="s">
        <v>83</v>
      </c>
      <c r="B20" s="101" t="s">
        <v>84</v>
      </c>
      <c r="C20" s="97">
        <v>100</v>
      </c>
      <c r="D20" s="102">
        <v>893</v>
      </c>
      <c r="E20" s="103">
        <v>68.2</v>
      </c>
      <c r="F20" s="102">
        <v>3</v>
      </c>
      <c r="G20" s="103">
        <v>0.2</v>
      </c>
      <c r="H20" s="102">
        <v>173</v>
      </c>
      <c r="I20" s="103">
        <v>13.2</v>
      </c>
      <c r="J20" s="102">
        <v>240</v>
      </c>
      <c r="K20" s="104">
        <v>18.3</v>
      </c>
      <c r="L20" s="76"/>
      <c r="M20" s="76"/>
      <c r="N20" s="76"/>
    </row>
    <row r="21" spans="1:14" ht="12.75">
      <c r="A21" s="105" t="s">
        <v>85</v>
      </c>
      <c r="B21" s="106" t="s">
        <v>86</v>
      </c>
      <c r="C21" s="97">
        <v>100</v>
      </c>
      <c r="D21" s="107" t="s">
        <v>87</v>
      </c>
      <c r="E21" s="108">
        <v>82.5</v>
      </c>
      <c r="F21" s="107">
        <v>22</v>
      </c>
      <c r="G21" s="108">
        <v>1.2</v>
      </c>
      <c r="H21" s="107">
        <v>221</v>
      </c>
      <c r="I21" s="108">
        <v>11.6</v>
      </c>
      <c r="J21" s="107">
        <v>91</v>
      </c>
      <c r="K21" s="109">
        <v>4.8</v>
      </c>
      <c r="L21" s="76"/>
      <c r="M21" s="76"/>
      <c r="N21" s="76"/>
    </row>
    <row r="22" spans="1:14" ht="13.5" thickBot="1">
      <c r="A22" s="110" t="s">
        <v>88</v>
      </c>
      <c r="B22" s="101" t="s">
        <v>89</v>
      </c>
      <c r="C22" s="103">
        <v>100</v>
      </c>
      <c r="D22" s="102">
        <v>875</v>
      </c>
      <c r="E22" s="103">
        <v>78.2</v>
      </c>
      <c r="F22" s="102">
        <v>6</v>
      </c>
      <c r="G22" s="103">
        <v>0.5</v>
      </c>
      <c r="H22" s="102">
        <v>156</v>
      </c>
      <c r="I22" s="103">
        <v>13.9</v>
      </c>
      <c r="J22" s="102">
        <v>82</v>
      </c>
      <c r="K22" s="104">
        <v>7.3</v>
      </c>
      <c r="L22" s="76"/>
      <c r="M22" s="76"/>
      <c r="N22" s="77"/>
    </row>
    <row r="23" spans="1:14" ht="13.5" thickBot="1">
      <c r="A23" s="111" t="s">
        <v>90</v>
      </c>
      <c r="B23" s="112">
        <v>18524</v>
      </c>
      <c r="C23" s="113">
        <v>100</v>
      </c>
      <c r="D23" s="114">
        <v>14129</v>
      </c>
      <c r="E23" s="113">
        <v>76.3</v>
      </c>
      <c r="F23" s="114">
        <v>313</v>
      </c>
      <c r="G23" s="113">
        <v>1.7</v>
      </c>
      <c r="H23" s="114">
        <v>2377</v>
      </c>
      <c r="I23" s="113">
        <v>12.8</v>
      </c>
      <c r="J23" s="114">
        <v>1704</v>
      </c>
      <c r="K23" s="115">
        <v>9.2</v>
      </c>
      <c r="L23" s="116"/>
      <c r="M23" s="116"/>
      <c r="N23" s="116"/>
    </row>
    <row r="24" ht="12.75"/>
    <row r="25" spans="1:14" ht="12.75">
      <c r="A25" s="117">
        <v>1</v>
      </c>
      <c r="B25" s="118" t="s">
        <v>184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</row>
    <row r="26" spans="1:14" ht="12.75">
      <c r="A26" s="117">
        <v>2</v>
      </c>
      <c r="B26" s="118" t="s">
        <v>185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</row>
    <row r="27" spans="1:14" ht="12.75">
      <c r="A27" s="117">
        <v>3</v>
      </c>
      <c r="B27" s="118" t="s">
        <v>186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</row>
    <row r="28" ht="12.75"/>
    <row r="29" ht="12.75"/>
    <row r="30" ht="12.75"/>
  </sheetData>
  <sheetProtection/>
  <mergeCells count="14">
    <mergeCell ref="A3:K3"/>
    <mergeCell ref="A4:A6"/>
    <mergeCell ref="B4:C5"/>
    <mergeCell ref="D4:K4"/>
    <mergeCell ref="B26:N26"/>
    <mergeCell ref="B27:N27"/>
    <mergeCell ref="N4:N6"/>
    <mergeCell ref="D5:E5"/>
    <mergeCell ref="F5:G5"/>
    <mergeCell ref="H5:I5"/>
    <mergeCell ref="J5:K5"/>
    <mergeCell ref="B25:N25"/>
    <mergeCell ref="L4:L6"/>
    <mergeCell ref="M4:M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5.7109375" style="121" customWidth="1"/>
    <col min="2" max="2" width="11.28125" style="121" customWidth="1"/>
    <col min="3" max="4" width="9.140625" style="121" customWidth="1"/>
    <col min="5" max="5" width="14.421875" style="121" customWidth="1"/>
    <col min="6" max="6" width="15.421875" style="121" bestFit="1" customWidth="1"/>
    <col min="7" max="7" width="14.00390625" style="121" customWidth="1"/>
    <col min="8" max="16384" width="9.140625" style="121" customWidth="1"/>
  </cols>
  <sheetData>
    <row r="1" spans="1:7" ht="25.5">
      <c r="A1" s="119" t="s">
        <v>12</v>
      </c>
      <c r="B1" s="120" t="s">
        <v>26</v>
      </c>
      <c r="C1" s="120" t="s">
        <v>27</v>
      </c>
      <c r="D1" s="120" t="s">
        <v>28</v>
      </c>
      <c r="E1" s="120" t="s">
        <v>0</v>
      </c>
      <c r="F1" s="120" t="s">
        <v>29</v>
      </c>
      <c r="G1" s="119" t="s">
        <v>30</v>
      </c>
    </row>
    <row r="2" spans="1:7" ht="12.75">
      <c r="A2" s="122">
        <v>1</v>
      </c>
      <c r="B2" s="122" t="s">
        <v>31</v>
      </c>
      <c r="C2" s="122" t="s">
        <v>1</v>
      </c>
      <c r="D2" s="122" t="s">
        <v>32</v>
      </c>
      <c r="E2" s="123">
        <v>19542</v>
      </c>
      <c r="F2" s="124"/>
      <c r="G2" s="125"/>
    </row>
    <row r="3" spans="1:7" ht="12.75">
      <c r="A3" s="122">
        <v>2</v>
      </c>
      <c r="B3" s="122" t="s">
        <v>34</v>
      </c>
      <c r="C3" s="122" t="s">
        <v>35</v>
      </c>
      <c r="D3" s="122" t="s">
        <v>32</v>
      </c>
      <c r="E3" s="123">
        <v>25543</v>
      </c>
      <c r="F3" s="124"/>
      <c r="G3" s="125"/>
    </row>
    <row r="4" spans="1:7" ht="12.75">
      <c r="A4" s="122">
        <v>3</v>
      </c>
      <c r="B4" s="122" t="s">
        <v>37</v>
      </c>
      <c r="C4" s="122" t="s">
        <v>38</v>
      </c>
      <c r="D4" s="122" t="s">
        <v>39</v>
      </c>
      <c r="E4" s="123">
        <v>26735</v>
      </c>
      <c r="F4" s="124"/>
      <c r="G4" s="125"/>
    </row>
    <row r="5" spans="1:7" ht="12.75">
      <c r="A5" s="122">
        <v>4</v>
      </c>
      <c r="B5" s="122" t="s">
        <v>40</v>
      </c>
      <c r="C5" s="122" t="s">
        <v>41</v>
      </c>
      <c r="D5" s="122" t="s">
        <v>39</v>
      </c>
      <c r="E5" s="123">
        <v>17674</v>
      </c>
      <c r="F5" s="124"/>
      <c r="G5" s="125"/>
    </row>
    <row r="6" spans="1:7" ht="12.75">
      <c r="A6" s="122">
        <v>5</v>
      </c>
      <c r="B6" s="122" t="s">
        <v>42</v>
      </c>
      <c r="C6" s="122" t="s">
        <v>43</v>
      </c>
      <c r="D6" s="122" t="s">
        <v>39</v>
      </c>
      <c r="E6" s="123">
        <v>25936</v>
      </c>
      <c r="F6" s="124"/>
      <c r="G6" s="125"/>
    </row>
    <row r="7" spans="1:7" ht="12.75">
      <c r="A7" s="122">
        <v>6</v>
      </c>
      <c r="B7" s="122" t="s">
        <v>44</v>
      </c>
      <c r="C7" s="122" t="s">
        <v>45</v>
      </c>
      <c r="D7" s="122" t="s">
        <v>32</v>
      </c>
      <c r="E7" s="123">
        <v>22551</v>
      </c>
      <c r="F7" s="124"/>
      <c r="G7" s="125"/>
    </row>
    <row r="8" spans="1:7" ht="12.75">
      <c r="A8" s="122">
        <v>7</v>
      </c>
      <c r="B8" s="122" t="s">
        <v>46</v>
      </c>
      <c r="C8" s="122" t="s">
        <v>47</v>
      </c>
      <c r="D8" s="122" t="s">
        <v>32</v>
      </c>
      <c r="E8" s="123">
        <v>20514</v>
      </c>
      <c r="F8" s="124"/>
      <c r="G8" s="125"/>
    </row>
    <row r="9" spans="1:7" ht="12.75">
      <c r="A9" s="122">
        <v>8</v>
      </c>
      <c r="B9" s="122" t="s">
        <v>48</v>
      </c>
      <c r="C9" s="122" t="s">
        <v>49</v>
      </c>
      <c r="D9" s="122" t="s">
        <v>39</v>
      </c>
      <c r="E9" s="123">
        <v>17083</v>
      </c>
      <c r="F9" s="124"/>
      <c r="G9" s="125"/>
    </row>
    <row r="10" spans="1:7" ht="12.75">
      <c r="A10" s="122">
        <v>9</v>
      </c>
      <c r="B10" s="122" t="s">
        <v>50</v>
      </c>
      <c r="C10" s="122" t="s">
        <v>1</v>
      </c>
      <c r="D10" s="122" t="s">
        <v>32</v>
      </c>
      <c r="E10" s="123">
        <v>21542</v>
      </c>
      <c r="F10" s="124"/>
      <c r="G10" s="125"/>
    </row>
    <row r="13" spans="1:4" ht="12.75">
      <c r="A13" s="126" t="s">
        <v>33</v>
      </c>
      <c r="B13" s="127"/>
      <c r="C13" s="128"/>
      <c r="D13" s="129">
        <v>65</v>
      </c>
    </row>
    <row r="14" spans="1:4" ht="12.75">
      <c r="A14" s="130" t="s">
        <v>36</v>
      </c>
      <c r="B14" s="131"/>
      <c r="C14" s="132"/>
      <c r="D14" s="129">
        <v>67</v>
      </c>
    </row>
  </sheetData>
  <sheetProtection/>
  <mergeCells count="2">
    <mergeCell ref="A13:C13"/>
    <mergeCell ref="A14:C1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0.140625" style="121" bestFit="1" customWidth="1"/>
    <col min="2" max="2" width="9.140625" style="121" customWidth="1"/>
    <col min="3" max="3" width="15.8515625" style="137" customWidth="1"/>
    <col min="4" max="4" width="15.7109375" style="121" customWidth="1"/>
    <col min="5" max="16384" width="9.140625" style="121" customWidth="1"/>
  </cols>
  <sheetData>
    <row r="3" spans="1:4" ht="12.75">
      <c r="A3" s="139" t="s">
        <v>12</v>
      </c>
      <c r="B3" s="140" t="s">
        <v>13</v>
      </c>
      <c r="C3" s="140" t="s">
        <v>14</v>
      </c>
      <c r="D3" s="140" t="s">
        <v>15</v>
      </c>
    </row>
    <row r="4" spans="1:4" ht="12.75">
      <c r="A4" s="133">
        <v>1</v>
      </c>
      <c r="B4" s="133" t="s">
        <v>16</v>
      </c>
      <c r="C4" s="134">
        <f ca="1">TODAY()+2</f>
        <v>42084</v>
      </c>
      <c r="D4" s="135"/>
    </row>
    <row r="5" spans="1:4" ht="12.75">
      <c r="A5" s="133">
        <v>2</v>
      </c>
      <c r="B5" s="133" t="s">
        <v>17</v>
      </c>
      <c r="C5" s="134">
        <f ca="1">TODAY()+5</f>
        <v>42087</v>
      </c>
      <c r="D5" s="135"/>
    </row>
    <row r="6" spans="1:4" ht="12.75">
      <c r="A6" s="133">
        <v>3</v>
      </c>
      <c r="B6" s="133" t="s">
        <v>18</v>
      </c>
      <c r="C6" s="134">
        <f ca="1">TODAY()+4</f>
        <v>42086</v>
      </c>
      <c r="D6" s="135"/>
    </row>
    <row r="7" spans="1:4" ht="12.75">
      <c r="A7" s="133">
        <v>4</v>
      </c>
      <c r="B7" s="133" t="s">
        <v>19</v>
      </c>
      <c r="C7" s="134">
        <f ca="1">TODAY()+6</f>
        <v>42088</v>
      </c>
      <c r="D7" s="135"/>
    </row>
    <row r="8" spans="1:4" ht="12.75">
      <c r="A8" s="133">
        <v>5</v>
      </c>
      <c r="B8" s="133" t="s">
        <v>20</v>
      </c>
      <c r="C8" s="134">
        <f ca="1">TODAY()+2</f>
        <v>42084</v>
      </c>
      <c r="D8" s="135"/>
    </row>
    <row r="9" spans="1:4" ht="12.75">
      <c r="A9" s="133">
        <v>6</v>
      </c>
      <c r="B9" s="133" t="s">
        <v>21</v>
      </c>
      <c r="C9" s="134">
        <f ca="1">TODAY()+3</f>
        <v>42085</v>
      </c>
      <c r="D9" s="135"/>
    </row>
    <row r="10" spans="1:4" ht="12.75">
      <c r="A10" s="133">
        <v>7</v>
      </c>
      <c r="B10" s="133" t="s">
        <v>22</v>
      </c>
      <c r="C10" s="134">
        <f ca="1">TODAY()+2</f>
        <v>42084</v>
      </c>
      <c r="D10" s="135"/>
    </row>
    <row r="11" spans="1:4" ht="12.75">
      <c r="A11" s="133">
        <v>8</v>
      </c>
      <c r="B11" s="133" t="s">
        <v>23</v>
      </c>
      <c r="C11" s="134">
        <f ca="1">TODAY()+5</f>
        <v>42087</v>
      </c>
      <c r="D11" s="135"/>
    </row>
    <row r="12" spans="1:4" ht="12.75">
      <c r="A12" s="133">
        <v>9</v>
      </c>
      <c r="B12" s="133" t="s">
        <v>24</v>
      </c>
      <c r="C12" s="134">
        <f ca="1">TODAY()+7</f>
        <v>42089</v>
      </c>
      <c r="D12" s="135"/>
    </row>
    <row r="13" spans="1:4" ht="12.75">
      <c r="A13" s="133">
        <v>10</v>
      </c>
      <c r="B13" s="133" t="s">
        <v>25</v>
      </c>
      <c r="C13" s="134">
        <f ca="1">TODAY()+4</f>
        <v>42086</v>
      </c>
      <c r="D13" s="135"/>
    </row>
    <row r="15" ht="12.75">
      <c r="A15" s="136"/>
    </row>
    <row r="16" ht="12.75">
      <c r="A16" s="136"/>
    </row>
    <row r="17" ht="12.75">
      <c r="A17" s="13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G26" sqref="G26"/>
    </sheetView>
  </sheetViews>
  <sheetFormatPr defaultColWidth="9.140625" defaultRowHeight="12.75"/>
  <cols>
    <col min="1" max="1" width="3.57421875" style="142" customWidth="1"/>
    <col min="2" max="2" width="11.140625" style="142" customWidth="1"/>
    <col min="3" max="3" width="21.57421875" style="142" customWidth="1"/>
    <col min="4" max="4" width="20.57421875" style="142" customWidth="1"/>
    <col min="5" max="5" width="9.140625" style="142" customWidth="1"/>
    <col min="6" max="6" width="15.421875" style="142" bestFit="1" customWidth="1"/>
    <col min="7" max="16384" width="9.140625" style="142" customWidth="1"/>
  </cols>
  <sheetData>
    <row r="2" spans="2:6" s="142" customFormat="1" ht="12.75">
      <c r="B2" s="141" t="s">
        <v>10</v>
      </c>
      <c r="C2" s="141" t="s">
        <v>11</v>
      </c>
      <c r="D2" s="141" t="s">
        <v>51</v>
      </c>
      <c r="F2" s="143">
        <f ca="1">TODAY()</f>
        <v>42082</v>
      </c>
    </row>
    <row r="3" spans="2:6" s="142" customFormat="1" ht="15">
      <c r="B3" s="70">
        <v>450</v>
      </c>
      <c r="C3" s="144">
        <v>41623</v>
      </c>
      <c r="D3" s="145"/>
      <c r="F3" s="146">
        <f ca="1">NOW()</f>
        <v>42082.739693171294</v>
      </c>
    </row>
    <row r="4" spans="2:4" s="142" customFormat="1" ht="15">
      <c r="B4" s="70">
        <v>123</v>
      </c>
      <c r="C4" s="144">
        <v>41624</v>
      </c>
      <c r="D4" s="145"/>
    </row>
    <row r="5" spans="2:4" s="142" customFormat="1" ht="15">
      <c r="B5" s="70">
        <v>1002</v>
      </c>
      <c r="C5" s="144">
        <v>41625</v>
      </c>
      <c r="D5" s="145"/>
    </row>
    <row r="6" spans="2:4" s="142" customFormat="1" ht="15">
      <c r="B6" s="70">
        <v>3300</v>
      </c>
      <c r="C6" s="144">
        <v>41626</v>
      </c>
      <c r="D6" s="145"/>
    </row>
    <row r="7" spans="2:4" s="142" customFormat="1" ht="15">
      <c r="B7" s="70">
        <v>332</v>
      </c>
      <c r="C7" s="144">
        <v>41627</v>
      </c>
      <c r="D7" s="145"/>
    </row>
    <row r="8" spans="2:4" s="142" customFormat="1" ht="15">
      <c r="B8" s="70">
        <v>3400</v>
      </c>
      <c r="C8" s="144">
        <v>41628</v>
      </c>
      <c r="D8" s="145"/>
    </row>
    <row r="9" spans="2:4" s="142" customFormat="1" ht="15">
      <c r="B9" s="70">
        <v>123</v>
      </c>
      <c r="C9" s="144">
        <v>41629</v>
      </c>
      <c r="D9" s="145"/>
    </row>
    <row r="10" spans="2:4" s="142" customFormat="1" ht="15">
      <c r="B10" s="70">
        <v>2234</v>
      </c>
      <c r="C10" s="144">
        <v>41630</v>
      </c>
      <c r="D10" s="145"/>
    </row>
    <row r="11" spans="2:4" s="142" customFormat="1" ht="15">
      <c r="B11" s="70">
        <v>700</v>
      </c>
      <c r="C11" s="144">
        <v>41631</v>
      </c>
      <c r="D11" s="145"/>
    </row>
    <row r="12" spans="2:4" s="142" customFormat="1" ht="15">
      <c r="B12" s="70">
        <v>950</v>
      </c>
      <c r="C12" s="144">
        <v>41632</v>
      </c>
      <c r="D12" s="145"/>
    </row>
    <row r="13" spans="2:4" s="142" customFormat="1" ht="15">
      <c r="B13" s="147">
        <v>1535.93333333333</v>
      </c>
      <c r="C13" s="144">
        <v>41633</v>
      </c>
      <c r="D13" s="145"/>
    </row>
    <row r="14" spans="2:4" s="142" customFormat="1" ht="15">
      <c r="B14" s="147">
        <v>1585.84848484848</v>
      </c>
      <c r="C14" s="144">
        <v>41634</v>
      </c>
      <c r="D14" s="145"/>
    </row>
    <row r="15" spans="2:4" s="142" customFormat="1" ht="15">
      <c r="B15" s="147">
        <v>1635.76363636364</v>
      </c>
      <c r="C15" s="144">
        <v>41635</v>
      </c>
      <c r="D15" s="145"/>
    </row>
    <row r="16" spans="2:4" s="142" customFormat="1" ht="15">
      <c r="B16" s="147">
        <v>1685.67878787879</v>
      </c>
      <c r="C16" s="144">
        <v>41636</v>
      </c>
      <c r="D16" s="145"/>
    </row>
    <row r="17" spans="2:4" s="142" customFormat="1" ht="15">
      <c r="B17" s="147">
        <v>1735.59393939394</v>
      </c>
      <c r="C17" s="144">
        <v>41637</v>
      </c>
      <c r="D17" s="145"/>
    </row>
    <row r="18" spans="2:4" s="142" customFormat="1" ht="15">
      <c r="B18" s="147">
        <v>1785.50909090909</v>
      </c>
      <c r="C18" s="144">
        <v>41638</v>
      </c>
      <c r="D18" s="145"/>
    </row>
    <row r="19" spans="2:4" s="142" customFormat="1" ht="15">
      <c r="B19" s="147">
        <v>1835.42424242424</v>
      </c>
      <c r="C19" s="144">
        <v>41639</v>
      </c>
      <c r="D19" s="145"/>
    </row>
    <row r="20" spans="2:4" s="142" customFormat="1" ht="15">
      <c r="B20" s="147">
        <v>1885.33939393939</v>
      </c>
      <c r="C20" s="144">
        <v>41640</v>
      </c>
      <c r="D20" s="14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P29" sqref="P29"/>
    </sheetView>
  </sheetViews>
  <sheetFormatPr defaultColWidth="9.140625" defaultRowHeight="12.75"/>
  <cols>
    <col min="1" max="1" width="12.00390625" style="24" customWidth="1"/>
    <col min="2" max="2" width="10.7109375" style="24" customWidth="1"/>
    <col min="3" max="3" width="12.7109375" style="24" customWidth="1"/>
    <col min="4" max="4" width="23.421875" style="24" customWidth="1"/>
    <col min="5" max="5" width="11.421875" style="24" customWidth="1"/>
    <col min="6" max="6" width="14.140625" style="24" customWidth="1"/>
    <col min="7" max="16384" width="9.140625" style="24" customWidth="1"/>
  </cols>
  <sheetData>
    <row r="1" spans="13:16" ht="14.25" thickBot="1" thickTop="1">
      <c r="M1" s="58" t="s">
        <v>160</v>
      </c>
      <c r="N1" s="59"/>
      <c r="O1" s="59"/>
      <c r="P1" s="60"/>
    </row>
    <row r="2" spans="6:16" ht="14.25" thickBot="1" thickTop="1">
      <c r="F2" s="64" t="s">
        <v>163</v>
      </c>
      <c r="G2" s="65"/>
      <c r="H2" s="65"/>
      <c r="I2" s="65"/>
      <c r="J2" s="66"/>
      <c r="M2" s="41" t="s">
        <v>161</v>
      </c>
      <c r="N2" s="61" t="s">
        <v>162</v>
      </c>
      <c r="O2" s="62"/>
      <c r="P2" s="63"/>
    </row>
    <row r="3" spans="6:16" ht="14.25" thickBot="1" thickTop="1">
      <c r="F3" s="56" t="s">
        <v>166</v>
      </c>
      <c r="G3" s="57"/>
      <c r="H3" s="57"/>
      <c r="I3" s="57"/>
      <c r="J3" s="36">
        <f>H10</f>
        <v>0.1</v>
      </c>
      <c r="M3" s="42" t="s">
        <v>164</v>
      </c>
      <c r="N3" s="53" t="s">
        <v>165</v>
      </c>
      <c r="O3" s="54"/>
      <c r="P3" s="55"/>
    </row>
    <row r="4" spans="6:16" ht="13.5" thickBot="1">
      <c r="F4" s="56" t="s">
        <v>169</v>
      </c>
      <c r="G4" s="57"/>
      <c r="H4" s="57"/>
      <c r="I4" s="57"/>
      <c r="J4" s="36">
        <f>H11</f>
        <v>0.15</v>
      </c>
      <c r="M4" s="43" t="s">
        <v>167</v>
      </c>
      <c r="N4" s="53" t="s">
        <v>168</v>
      </c>
      <c r="O4" s="54"/>
      <c r="P4" s="55"/>
    </row>
    <row r="5" spans="6:16" ht="13.5" thickBot="1">
      <c r="F5" s="56" t="s">
        <v>172</v>
      </c>
      <c r="G5" s="57"/>
      <c r="H5" s="57"/>
      <c r="I5" s="57"/>
      <c r="J5" s="36">
        <f>H9</f>
        <v>0.05</v>
      </c>
      <c r="M5" s="43" t="s">
        <v>170</v>
      </c>
      <c r="N5" s="53" t="s">
        <v>171</v>
      </c>
      <c r="O5" s="54"/>
      <c r="P5" s="55"/>
    </row>
    <row r="6" spans="13:16" ht="13.5" thickBot="1">
      <c r="M6" s="44" t="s">
        <v>173</v>
      </c>
      <c r="N6" s="53" t="s">
        <v>174</v>
      </c>
      <c r="O6" s="54"/>
      <c r="P6" s="55"/>
    </row>
    <row r="7" ht="13.5" thickBot="1"/>
    <row r="8" spans="1:8" ht="13.5" thickBot="1">
      <c r="A8" s="23" t="s">
        <v>26</v>
      </c>
      <c r="B8" s="23" t="s">
        <v>27</v>
      </c>
      <c r="C8" s="23" t="s">
        <v>115</v>
      </c>
      <c r="D8" s="23" t="s">
        <v>3</v>
      </c>
      <c r="E8" s="23" t="s">
        <v>116</v>
      </c>
      <c r="F8" s="23" t="s">
        <v>117</v>
      </c>
      <c r="H8" s="32" t="s">
        <v>117</v>
      </c>
    </row>
    <row r="9" spans="1:8" ht="13.5" thickBot="1">
      <c r="A9" s="25" t="s">
        <v>118</v>
      </c>
      <c r="B9" s="26" t="s">
        <v>119</v>
      </c>
      <c r="C9" s="26" t="s">
        <v>120</v>
      </c>
      <c r="D9" s="26" t="s">
        <v>121</v>
      </c>
      <c r="E9" s="27">
        <v>60000</v>
      </c>
      <c r="F9" s="28"/>
      <c r="H9" s="36">
        <v>0.05</v>
      </c>
    </row>
    <row r="10" spans="1:8" ht="13.5" thickBot="1">
      <c r="A10" s="29" t="s">
        <v>122</v>
      </c>
      <c r="B10" s="30" t="s">
        <v>123</v>
      </c>
      <c r="C10" s="30" t="s">
        <v>120</v>
      </c>
      <c r="D10" s="30" t="s">
        <v>124</v>
      </c>
      <c r="E10" s="31">
        <v>50000</v>
      </c>
      <c r="F10" s="28"/>
      <c r="H10" s="36">
        <v>0.1</v>
      </c>
    </row>
    <row r="11" spans="1:8" ht="13.5" thickBot="1">
      <c r="A11" s="33" t="s">
        <v>125</v>
      </c>
      <c r="B11" s="34" t="s">
        <v>126</v>
      </c>
      <c r="C11" s="34" t="s">
        <v>120</v>
      </c>
      <c r="D11" s="34" t="s">
        <v>121</v>
      </c>
      <c r="E11" s="35">
        <v>42000</v>
      </c>
      <c r="F11" s="28"/>
      <c r="H11" s="36">
        <v>0.15</v>
      </c>
    </row>
    <row r="12" spans="1:6" ht="13.5" thickBot="1">
      <c r="A12" s="29" t="s">
        <v>127</v>
      </c>
      <c r="B12" s="30" t="s">
        <v>128</v>
      </c>
      <c r="C12" s="30" t="s">
        <v>120</v>
      </c>
      <c r="D12" s="30" t="s">
        <v>124</v>
      </c>
      <c r="E12" s="31">
        <v>35000</v>
      </c>
      <c r="F12" s="28"/>
    </row>
    <row r="13" spans="1:6" ht="13.5" thickBot="1">
      <c r="A13" s="33" t="s">
        <v>129</v>
      </c>
      <c r="B13" s="34" t="s">
        <v>130</v>
      </c>
      <c r="C13" s="34" t="s">
        <v>131</v>
      </c>
      <c r="D13" s="34" t="s">
        <v>124</v>
      </c>
      <c r="E13" s="35">
        <v>55000</v>
      </c>
      <c r="F13" s="28"/>
    </row>
    <row r="14" spans="1:6" ht="13.5" thickBot="1">
      <c r="A14" s="29" t="s">
        <v>132</v>
      </c>
      <c r="B14" s="30" t="s">
        <v>133</v>
      </c>
      <c r="C14" s="30" t="s">
        <v>131</v>
      </c>
      <c r="D14" s="30" t="s">
        <v>124</v>
      </c>
      <c r="E14" s="31">
        <v>45000</v>
      </c>
      <c r="F14" s="28"/>
    </row>
    <row r="15" spans="1:6" ht="13.5" thickBot="1">
      <c r="A15" s="33" t="s">
        <v>134</v>
      </c>
      <c r="B15" s="34" t="s">
        <v>126</v>
      </c>
      <c r="C15" s="34" t="s">
        <v>131</v>
      </c>
      <c r="D15" s="34" t="s">
        <v>121</v>
      </c>
      <c r="E15" s="35">
        <v>32000</v>
      </c>
      <c r="F15" s="28"/>
    </row>
    <row r="16" spans="1:6" ht="13.5" thickBot="1">
      <c r="A16" s="29" t="s">
        <v>135</v>
      </c>
      <c r="B16" s="30" t="s">
        <v>136</v>
      </c>
      <c r="C16" s="30" t="s">
        <v>137</v>
      </c>
      <c r="D16" s="30" t="s">
        <v>138</v>
      </c>
      <c r="E16" s="31">
        <v>30000</v>
      </c>
      <c r="F16" s="28"/>
    </row>
    <row r="17" spans="1:6" ht="13.5" thickBot="1">
      <c r="A17" s="33" t="s">
        <v>139</v>
      </c>
      <c r="B17" s="34" t="s">
        <v>140</v>
      </c>
      <c r="C17" s="34" t="s">
        <v>137</v>
      </c>
      <c r="D17" s="34" t="s">
        <v>138</v>
      </c>
      <c r="E17" s="35">
        <v>28000</v>
      </c>
      <c r="F17" s="28"/>
    </row>
    <row r="18" spans="1:6" ht="13.5" thickBot="1">
      <c r="A18" s="29" t="s">
        <v>134</v>
      </c>
      <c r="B18" s="30" t="s">
        <v>141</v>
      </c>
      <c r="C18" s="30" t="s">
        <v>120</v>
      </c>
      <c r="D18" s="30" t="s">
        <v>121</v>
      </c>
      <c r="E18" s="31">
        <v>75000</v>
      </c>
      <c r="F18" s="28"/>
    </row>
    <row r="19" spans="1:6" ht="13.5" thickBot="1">
      <c r="A19" s="33" t="s">
        <v>142</v>
      </c>
      <c r="B19" s="34" t="s">
        <v>143</v>
      </c>
      <c r="C19" s="34" t="s">
        <v>120</v>
      </c>
      <c r="D19" s="34" t="s">
        <v>124</v>
      </c>
      <c r="E19" s="35">
        <v>48000</v>
      </c>
      <c r="F19" s="28"/>
    </row>
    <row r="20" spans="1:6" ht="13.5" thickBot="1">
      <c r="A20" s="29" t="s">
        <v>134</v>
      </c>
      <c r="B20" s="30" t="s">
        <v>144</v>
      </c>
      <c r="C20" s="30" t="s">
        <v>120</v>
      </c>
      <c r="D20" s="30" t="s">
        <v>121</v>
      </c>
      <c r="E20" s="31">
        <v>39000</v>
      </c>
      <c r="F20" s="28"/>
    </row>
    <row r="21" spans="1:6" ht="13.5" thickBot="1">
      <c r="A21" s="33" t="s">
        <v>145</v>
      </c>
      <c r="B21" s="34" t="s">
        <v>146</v>
      </c>
      <c r="C21" s="34" t="s">
        <v>120</v>
      </c>
      <c r="D21" s="34" t="s">
        <v>138</v>
      </c>
      <c r="E21" s="35">
        <v>25000</v>
      </c>
      <c r="F21" s="28"/>
    </row>
    <row r="22" spans="1:6" ht="13.5" thickBot="1">
      <c r="A22" s="29" t="s">
        <v>147</v>
      </c>
      <c r="B22" s="30" t="s">
        <v>148</v>
      </c>
      <c r="C22" s="30" t="s">
        <v>131</v>
      </c>
      <c r="D22" s="30" t="s">
        <v>121</v>
      </c>
      <c r="E22" s="31">
        <v>72000</v>
      </c>
      <c r="F22" s="28"/>
    </row>
    <row r="23" spans="1:6" ht="13.5" thickBot="1">
      <c r="A23" s="33" t="s">
        <v>149</v>
      </c>
      <c r="B23" s="34" t="s">
        <v>141</v>
      </c>
      <c r="C23" s="34" t="s">
        <v>131</v>
      </c>
      <c r="D23" s="34" t="s">
        <v>138</v>
      </c>
      <c r="E23" s="35">
        <v>33000</v>
      </c>
      <c r="F23" s="28"/>
    </row>
    <row r="24" spans="1:6" ht="13.5" thickBot="1">
      <c r="A24" s="29" t="s">
        <v>150</v>
      </c>
      <c r="B24" s="30" t="s">
        <v>151</v>
      </c>
      <c r="C24" s="30" t="s">
        <v>131</v>
      </c>
      <c r="D24" s="30" t="s">
        <v>138</v>
      </c>
      <c r="E24" s="31">
        <v>31000</v>
      </c>
      <c r="F24" s="28"/>
    </row>
    <row r="25" spans="1:6" ht="13.5" thickBot="1">
      <c r="A25" s="33" t="s">
        <v>152</v>
      </c>
      <c r="B25" s="34" t="s">
        <v>153</v>
      </c>
      <c r="C25" s="34" t="s">
        <v>137</v>
      </c>
      <c r="D25" s="34" t="s">
        <v>124</v>
      </c>
      <c r="E25" s="35">
        <v>63000</v>
      </c>
      <c r="F25" s="28"/>
    </row>
    <row r="26" spans="1:6" ht="13.5" thickBot="1">
      <c r="A26" s="29" t="s">
        <v>154</v>
      </c>
      <c r="B26" s="30" t="s">
        <v>155</v>
      </c>
      <c r="C26" s="30" t="s">
        <v>137</v>
      </c>
      <c r="D26" s="30" t="s">
        <v>124</v>
      </c>
      <c r="E26" s="31">
        <v>56000</v>
      </c>
      <c r="F26" s="28"/>
    </row>
    <row r="27" spans="1:6" ht="13.5" thickBot="1">
      <c r="A27" s="33" t="s">
        <v>156</v>
      </c>
      <c r="B27" s="34" t="s">
        <v>157</v>
      </c>
      <c r="C27" s="34" t="s">
        <v>137</v>
      </c>
      <c r="D27" s="34" t="s">
        <v>124</v>
      </c>
      <c r="E27" s="35">
        <v>40000</v>
      </c>
      <c r="F27" s="28"/>
    </row>
    <row r="28" spans="1:6" ht="13.5" thickBot="1">
      <c r="A28" s="29" t="s">
        <v>142</v>
      </c>
      <c r="B28" s="30" t="s">
        <v>144</v>
      </c>
      <c r="C28" s="30" t="s">
        <v>137</v>
      </c>
      <c r="D28" s="30" t="s">
        <v>138</v>
      </c>
      <c r="E28" s="31">
        <v>35000</v>
      </c>
      <c r="F28" s="28"/>
    </row>
    <row r="29" spans="1:6" ht="13.5" thickBot="1">
      <c r="A29" s="33" t="s">
        <v>158</v>
      </c>
      <c r="B29" s="34" t="s">
        <v>151</v>
      </c>
      <c r="C29" s="34" t="s">
        <v>137</v>
      </c>
      <c r="D29" s="34" t="s">
        <v>121</v>
      </c>
      <c r="E29" s="35">
        <v>61000</v>
      </c>
      <c r="F29" s="28"/>
    </row>
    <row r="30" spans="1:6" ht="13.5" thickBot="1">
      <c r="A30" s="37" t="s">
        <v>129</v>
      </c>
      <c r="B30" s="38" t="s">
        <v>159</v>
      </c>
      <c r="C30" s="38" t="s">
        <v>137</v>
      </c>
      <c r="D30" s="38" t="s">
        <v>121</v>
      </c>
      <c r="E30" s="39">
        <v>30000</v>
      </c>
      <c r="F30" s="40"/>
    </row>
    <row r="32" ht="12.75" customHeight="1"/>
    <row r="33" ht="14.25" customHeight="1"/>
  </sheetData>
  <sheetProtection/>
  <mergeCells count="10">
    <mergeCell ref="N6:P6"/>
    <mergeCell ref="F3:I3"/>
    <mergeCell ref="F4:I4"/>
    <mergeCell ref="M1:P1"/>
    <mergeCell ref="N2:P2"/>
    <mergeCell ref="F5:I5"/>
    <mergeCell ref="F2:J2"/>
    <mergeCell ref="N3:P3"/>
    <mergeCell ref="N4:P4"/>
    <mergeCell ref="N5:P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I40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3" width="9.140625" style="3" customWidth="1"/>
    <col min="4" max="4" width="12.421875" style="3" customWidth="1"/>
    <col min="5" max="5" width="13.140625" style="3" customWidth="1"/>
    <col min="6" max="6" width="14.8515625" style="3" customWidth="1"/>
    <col min="7" max="8" width="9.140625" style="3" customWidth="1"/>
    <col min="9" max="9" width="12.28125" style="3" customWidth="1"/>
    <col min="10" max="16384" width="9.140625" style="3" customWidth="1"/>
  </cols>
  <sheetData>
    <row r="1" ht="12.75"/>
    <row r="2" ht="12.75"/>
    <row r="3" ht="15">
      <c r="F3" s="4" t="s">
        <v>182</v>
      </c>
    </row>
    <row r="4" ht="12.75"/>
    <row r="5" ht="12.75"/>
    <row r="6" ht="12.75"/>
    <row r="9" spans="2:9" ht="12.75">
      <c r="B9" s="67" t="s">
        <v>175</v>
      </c>
      <c r="C9" s="67" t="s">
        <v>179</v>
      </c>
      <c r="D9" s="67"/>
      <c r="E9" s="67"/>
      <c r="F9" s="67"/>
      <c r="H9" s="68" t="s">
        <v>181</v>
      </c>
      <c r="I9" s="68"/>
    </row>
    <row r="10" spans="2:9" ht="12.75">
      <c r="B10" s="67"/>
      <c r="C10" s="51" t="s">
        <v>176</v>
      </c>
      <c r="D10" s="52" t="s">
        <v>177</v>
      </c>
      <c r="E10" s="52" t="s">
        <v>178</v>
      </c>
      <c r="F10" s="52" t="s">
        <v>180</v>
      </c>
      <c r="H10" s="45" t="s">
        <v>177</v>
      </c>
      <c r="I10" s="1">
        <v>2.8616</v>
      </c>
    </row>
    <row r="11" spans="2:9" ht="12.75">
      <c r="B11" s="48">
        <v>1</v>
      </c>
      <c r="C11" s="49">
        <v>320</v>
      </c>
      <c r="D11" s="50"/>
      <c r="E11" s="50"/>
      <c r="F11" s="50"/>
      <c r="H11" s="45" t="s">
        <v>178</v>
      </c>
      <c r="I11" s="1">
        <v>3.9734</v>
      </c>
    </row>
    <row r="12" spans="2:9" ht="12.75">
      <c r="B12" s="46">
        <v>2</v>
      </c>
      <c r="C12" s="47">
        <v>254</v>
      </c>
      <c r="D12" s="2"/>
      <c r="E12" s="2"/>
      <c r="F12" s="2"/>
      <c r="H12" s="45" t="s">
        <v>180</v>
      </c>
      <c r="I12" s="1">
        <v>2.9338</v>
      </c>
    </row>
    <row r="13" spans="2:6" ht="12.75">
      <c r="B13" s="46">
        <v>3</v>
      </c>
      <c r="C13" s="47">
        <v>2336.4</v>
      </c>
      <c r="D13" s="2"/>
      <c r="E13" s="2"/>
      <c r="F13" s="2"/>
    </row>
    <row r="14" spans="2:6" ht="12.75">
      <c r="B14" s="46">
        <v>4</v>
      </c>
      <c r="C14" s="47">
        <v>251</v>
      </c>
      <c r="D14" s="2"/>
      <c r="E14" s="2"/>
      <c r="F14" s="2"/>
    </row>
    <row r="15" spans="2:6" ht="12.75">
      <c r="B15" s="46">
        <v>5</v>
      </c>
      <c r="C15" s="47">
        <v>25</v>
      </c>
      <c r="D15" s="2"/>
      <c r="E15" s="2"/>
      <c r="F15" s="2"/>
    </row>
    <row r="16" spans="2:6" ht="12.75">
      <c r="B16" s="46">
        <v>6</v>
      </c>
      <c r="C16" s="47">
        <v>23645</v>
      </c>
      <c r="D16" s="2"/>
      <c r="E16" s="2"/>
      <c r="F16" s="2"/>
    </row>
    <row r="17" spans="2:6" ht="12.75">
      <c r="B17" s="46">
        <v>7</v>
      </c>
      <c r="C17" s="47">
        <v>3200</v>
      </c>
      <c r="D17" s="2"/>
      <c r="E17" s="2"/>
      <c r="F17" s="2"/>
    </row>
    <row r="18" spans="2:6" ht="12.75">
      <c r="B18" s="46">
        <v>8</v>
      </c>
      <c r="C18" s="47">
        <v>3800</v>
      </c>
      <c r="D18" s="2"/>
      <c r="E18" s="2"/>
      <c r="F18" s="2"/>
    </row>
    <row r="19" spans="2:6" ht="12.75">
      <c r="B19" s="46">
        <v>9</v>
      </c>
      <c r="C19" s="47">
        <v>6500</v>
      </c>
      <c r="D19" s="2"/>
      <c r="E19" s="2"/>
      <c r="F19" s="2"/>
    </row>
    <row r="20" spans="2:6" ht="12.75">
      <c r="B20" s="46">
        <v>10</v>
      </c>
      <c r="C20" s="47">
        <v>4100</v>
      </c>
      <c r="D20" s="2"/>
      <c r="E20" s="2"/>
      <c r="F20" s="2"/>
    </row>
    <row r="21" spans="2:6" ht="12.75">
      <c r="B21" s="46">
        <v>11</v>
      </c>
      <c r="C21" s="47">
        <v>32</v>
      </c>
      <c r="D21" s="2"/>
      <c r="E21" s="2"/>
      <c r="F21" s="2"/>
    </row>
    <row r="22" spans="2:6" ht="12.75">
      <c r="B22" s="46">
        <v>12</v>
      </c>
      <c r="C22" s="47">
        <v>254</v>
      </c>
      <c r="D22" s="2"/>
      <c r="E22" s="2"/>
      <c r="F22" s="2"/>
    </row>
    <row r="23" spans="2:6" ht="12.75">
      <c r="B23" s="46">
        <v>13</v>
      </c>
      <c r="C23" s="47">
        <v>3600</v>
      </c>
      <c r="D23" s="2"/>
      <c r="E23" s="2"/>
      <c r="F23" s="2"/>
    </row>
    <row r="24" spans="2:6" ht="12.75">
      <c r="B24" s="46">
        <v>14</v>
      </c>
      <c r="C24" s="47">
        <v>25400</v>
      </c>
      <c r="D24" s="2"/>
      <c r="E24" s="2"/>
      <c r="F24" s="2"/>
    </row>
    <row r="25" spans="2:6" ht="12.75">
      <c r="B25" s="46">
        <v>15</v>
      </c>
      <c r="C25" s="47">
        <v>354</v>
      </c>
      <c r="D25" s="2"/>
      <c r="E25" s="2"/>
      <c r="F25" s="2"/>
    </row>
    <row r="26" spans="2:6" ht="12.75">
      <c r="B26" s="46">
        <v>16</v>
      </c>
      <c r="C26" s="47">
        <v>3500</v>
      </c>
      <c r="D26" s="2"/>
      <c r="E26" s="2"/>
      <c r="F26" s="2"/>
    </row>
    <row r="27" spans="2:6" ht="12.75">
      <c r="B27" s="46">
        <v>17</v>
      </c>
      <c r="C27" s="47">
        <v>360</v>
      </c>
      <c r="D27" s="2"/>
      <c r="E27" s="2"/>
      <c r="F27" s="2"/>
    </row>
    <row r="28" spans="2:6" ht="12.75">
      <c r="B28" s="46">
        <v>18</v>
      </c>
      <c r="C28" s="47">
        <v>2540</v>
      </c>
      <c r="D28" s="2"/>
      <c r="E28" s="2"/>
      <c r="F28" s="2"/>
    </row>
    <row r="29" spans="2:6" ht="12.75">
      <c r="B29" s="46">
        <v>19</v>
      </c>
      <c r="C29" s="47">
        <v>3250</v>
      </c>
      <c r="D29" s="2"/>
      <c r="E29" s="2"/>
      <c r="F29" s="2"/>
    </row>
    <row r="30" spans="2:6" ht="12.75">
      <c r="B30" s="46">
        <v>20</v>
      </c>
      <c r="C30" s="47">
        <v>398</v>
      </c>
      <c r="D30" s="2"/>
      <c r="E30" s="2"/>
      <c r="F30" s="2"/>
    </row>
    <row r="31" spans="2:6" ht="12.75">
      <c r="B31" s="46">
        <v>21</v>
      </c>
      <c r="C31" s="47">
        <v>20040</v>
      </c>
      <c r="D31" s="2"/>
      <c r="E31" s="2"/>
      <c r="F31" s="2"/>
    </row>
    <row r="32" spans="2:6" ht="12.75">
      <c r="B32" s="46">
        <v>22</v>
      </c>
      <c r="C32" s="47">
        <v>22000</v>
      </c>
      <c r="D32" s="2"/>
      <c r="E32" s="2"/>
      <c r="F32" s="2"/>
    </row>
    <row r="33" spans="2:6" ht="12.75">
      <c r="B33" s="46">
        <v>23</v>
      </c>
      <c r="C33" s="47">
        <v>54000</v>
      </c>
      <c r="D33" s="2"/>
      <c r="E33" s="2"/>
      <c r="F33" s="2"/>
    </row>
    <row r="34" spans="2:6" ht="12.75">
      <c r="B34" s="46">
        <v>24</v>
      </c>
      <c r="C34" s="47">
        <v>2400</v>
      </c>
      <c r="D34" s="2"/>
      <c r="E34" s="2"/>
      <c r="F34" s="2"/>
    </row>
    <row r="35" spans="2:6" ht="12.75">
      <c r="B35" s="46">
        <v>25</v>
      </c>
      <c r="C35" s="47">
        <v>3500</v>
      </c>
      <c r="D35" s="2"/>
      <c r="E35" s="2"/>
      <c r="F35" s="2"/>
    </row>
    <row r="36" spans="2:6" ht="12.75">
      <c r="B36" s="46">
        <v>26</v>
      </c>
      <c r="C36" s="47">
        <v>3840</v>
      </c>
      <c r="D36" s="2"/>
      <c r="E36" s="2"/>
      <c r="F36" s="2"/>
    </row>
    <row r="37" spans="2:6" ht="12.75">
      <c r="B37" s="46">
        <v>27</v>
      </c>
      <c r="C37" s="47">
        <v>240</v>
      </c>
      <c r="D37" s="2"/>
      <c r="E37" s="2"/>
      <c r="F37" s="2"/>
    </row>
    <row r="38" spans="2:6" ht="12.75">
      <c r="B38" s="46">
        <v>28</v>
      </c>
      <c r="C38" s="47">
        <v>450</v>
      </c>
      <c r="D38" s="2"/>
      <c r="E38" s="2"/>
      <c r="F38" s="2"/>
    </row>
    <row r="39" spans="2:6" ht="12.75">
      <c r="B39" s="46">
        <v>29</v>
      </c>
      <c r="C39" s="47">
        <v>270</v>
      </c>
      <c r="D39" s="2"/>
      <c r="E39" s="2"/>
      <c r="F39" s="2"/>
    </row>
    <row r="40" spans="2:6" ht="12.75">
      <c r="B40" s="46">
        <v>30</v>
      </c>
      <c r="C40" s="47">
        <v>2100</v>
      </c>
      <c r="D40" s="2"/>
      <c r="E40" s="2"/>
      <c r="F40" s="2"/>
    </row>
  </sheetData>
  <sheetProtection/>
  <mergeCells count="3">
    <mergeCell ref="B9:B10"/>
    <mergeCell ref="C9:F9"/>
    <mergeCell ref="H9:I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Mrzygłód</dc:creator>
  <cp:keywords/>
  <dc:description/>
  <cp:lastModifiedBy>Agnieszka Ratajczak</cp:lastModifiedBy>
  <dcterms:created xsi:type="dcterms:W3CDTF">2010-10-22T10:19:30Z</dcterms:created>
  <dcterms:modified xsi:type="dcterms:W3CDTF">2015-03-19T16:46:22Z</dcterms:modified>
  <cp:category/>
  <cp:version/>
  <cp:contentType/>
  <cp:contentStatus/>
</cp:coreProperties>
</file>